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36" yWindow="12" windowWidth="16608" windowHeight="6012" tabRatio="602" activeTab="3"/>
  </bookViews>
  <sheets>
    <sheet name="Portada" sheetId="21" r:id="rId1"/>
    <sheet name="Contenido" sheetId="57" r:id="rId2"/>
    <sheet name="1" sheetId="1" r:id="rId3"/>
    <sheet name="2" sheetId="2" r:id="rId4"/>
    <sheet name="3" sheetId="60" r:id="rId5"/>
    <sheet name="4,5" sheetId="89" r:id="rId6"/>
    <sheet name="6,7" sheetId="20" r:id="rId7"/>
    <sheet name="8" sheetId="90" r:id="rId8"/>
    <sheet name="9" sheetId="24" r:id="rId9"/>
    <sheet name="10" sheetId="78" r:id="rId10"/>
    <sheet name="11,12" sheetId="93" r:id="rId11"/>
    <sheet name="13,14" sheetId="94" r:id="rId12"/>
    <sheet name="15,16" sheetId="95" r:id="rId13"/>
    <sheet name="17,18" sheetId="96" r:id="rId14"/>
    <sheet name="19" sheetId="97" r:id="rId15"/>
    <sheet name="20" sheetId="26" r:id="rId16"/>
    <sheet name="21" sheetId="64" r:id="rId17"/>
    <sheet name="22" sheetId="29" r:id="rId18"/>
    <sheet name="23" sheetId="75" r:id="rId19"/>
    <sheet name="24" sheetId="10" r:id="rId20"/>
    <sheet name="25" sheetId="65" r:id="rId21"/>
    <sheet name="26" sheetId="9" r:id="rId22"/>
    <sheet name="27" sheetId="66" r:id="rId23"/>
    <sheet name="28" sheetId="67" r:id="rId24"/>
    <sheet name="29" sheetId="8" r:id="rId25"/>
    <sheet name="30" sheetId="77" r:id="rId26"/>
    <sheet name="31" sheetId="7" r:id="rId27"/>
    <sheet name="32" sheetId="30" r:id="rId28"/>
    <sheet name="33" sheetId="68" r:id="rId29"/>
    <sheet name="34" sheetId="31" r:id="rId30"/>
    <sheet name="35" sheetId="32" r:id="rId31"/>
    <sheet name="36" sheetId="33" r:id="rId32"/>
    <sheet name="37" sheetId="34" r:id="rId33"/>
    <sheet name="38" sheetId="35" r:id="rId34"/>
    <sheet name="39" sheetId="36" r:id="rId35"/>
    <sheet name="40" sheetId="37" r:id="rId36"/>
    <sheet name="41" sheetId="38" r:id="rId37"/>
    <sheet name="42" sheetId="39" r:id="rId38"/>
    <sheet name="43" sheetId="40" r:id="rId39"/>
    <sheet name="44" sheetId="41" r:id="rId40"/>
    <sheet name="45" sheetId="42" r:id="rId41"/>
    <sheet name="46" sheetId="43" r:id="rId42"/>
    <sheet name="47" sheetId="44" r:id="rId43"/>
    <sheet name="48" sheetId="45" r:id="rId44"/>
    <sheet name="49" sheetId="46" r:id="rId45"/>
    <sheet name="50" sheetId="47" r:id="rId46"/>
    <sheet name="51" sheetId="48" r:id="rId47"/>
    <sheet name="52" sheetId="49" r:id="rId48"/>
    <sheet name="53" sheetId="50" r:id="rId49"/>
    <sheet name="54" sheetId="51" r:id="rId50"/>
    <sheet name="55" sheetId="70" r:id="rId51"/>
    <sheet name="56" sheetId="88" r:id="rId52"/>
    <sheet name="57" sheetId="53" r:id="rId53"/>
    <sheet name="58" sheetId="54" r:id="rId54"/>
    <sheet name="59" sheetId="55" r:id="rId55"/>
    <sheet name="Fuentes" sheetId="56" r:id="rId56"/>
    <sheet name="Contraportada" sheetId="92" r:id="rId57"/>
  </sheets>
  <definedNames>
    <definedName name="_ftn1" localSheetId="8">'9'!#REF!</definedName>
    <definedName name="_ftnref1" localSheetId="8">'9'!#REF!</definedName>
    <definedName name="_xlnm.Print_Area" localSheetId="2">'1'!$A$1:$J$66</definedName>
    <definedName name="_xlnm.Print_Area" localSheetId="9">'10'!$A$1:$L$52</definedName>
    <definedName name="_xlnm.Print_Area" localSheetId="10">'11,12'!$A$1:$T$43</definedName>
    <definedName name="_xlnm.Print_Area" localSheetId="11">'13,14'!$A$1:$W$41</definedName>
    <definedName name="_xlnm.Print_Area" localSheetId="12">'15,16'!$A$1:$Z$39</definedName>
    <definedName name="_xlnm.Print_Area" localSheetId="13">'17,18'!$A$1:$AC$40</definedName>
    <definedName name="_xlnm.Print_Area" localSheetId="14">'19'!$A$1:$O$40</definedName>
    <definedName name="_xlnm.Print_Area" localSheetId="3">'2'!$A$1:$J$45</definedName>
    <definedName name="_xlnm.Print_Area" localSheetId="15">'20'!$A$1:$J$63</definedName>
    <definedName name="_xlnm.Print_Area" localSheetId="16">'21'!$A$1:$J$39</definedName>
    <definedName name="_xlnm.Print_Area" localSheetId="17">'22'!$A$1:$J$38</definedName>
    <definedName name="_xlnm.Print_Area" localSheetId="18">'23'!$A$1:$J$38</definedName>
    <definedName name="_xlnm.Print_Area" localSheetId="19">'24'!$A$1:$G$58</definedName>
    <definedName name="_xlnm.Print_Area" localSheetId="20">'25'!$A$1:$H$57</definedName>
    <definedName name="_xlnm.Print_Area" localSheetId="21">'26'!$A$1:$G$58</definedName>
    <definedName name="_xlnm.Print_Area" localSheetId="22">'27'!$A$1:$G$57</definedName>
    <definedName name="_xlnm.Print_Area" localSheetId="23">'28'!$A$1:$I$60</definedName>
    <definedName name="_xlnm.Print_Area" localSheetId="24">'29'!$A$1:$I$59</definedName>
    <definedName name="_xlnm.Print_Area" localSheetId="4">'3'!$A$1:$J$70</definedName>
    <definedName name="_xlnm.Print_Area" localSheetId="25">'30'!$A$1:$I$60</definedName>
    <definedName name="_xlnm.Print_Area" localSheetId="26">'31'!$A$1:$I$59</definedName>
    <definedName name="_xlnm.Print_Area" localSheetId="27">'32'!$A$1:$H$58</definedName>
    <definedName name="_xlnm.Print_Area" localSheetId="28">'33'!$A$1:$H$57</definedName>
    <definedName name="_xlnm.Print_Area" localSheetId="29">'34'!$A$1:$J$42</definedName>
    <definedName name="_xlnm.Print_Area" localSheetId="30">'35'!$A$1:$J$42</definedName>
    <definedName name="_xlnm.Print_Area" localSheetId="31">'36'!$A$1:$J$42</definedName>
    <definedName name="_xlnm.Print_Area" localSheetId="32">'37'!$A$1:$J$35</definedName>
    <definedName name="_xlnm.Print_Area" localSheetId="33">'38'!$A$1:$J$42</definedName>
    <definedName name="_xlnm.Print_Area" localSheetId="34">'39'!$A$1:$J$41</definedName>
    <definedName name="_xlnm.Print_Area" localSheetId="5">'4,5'!$A$1:$R$48</definedName>
    <definedName name="_xlnm.Print_Area" localSheetId="35">'40'!$A$1:$J$42</definedName>
    <definedName name="_xlnm.Print_Area" localSheetId="36">'41'!$A$1:$J$36</definedName>
    <definedName name="_xlnm.Print_Area" localSheetId="37">'42'!$A$1:$J$41</definedName>
    <definedName name="_xlnm.Print_Area" localSheetId="38">'43'!$A$1:$J$42</definedName>
    <definedName name="_xlnm.Print_Area" localSheetId="39">'44'!$A$1:$J$39</definedName>
    <definedName name="_xlnm.Print_Area" localSheetId="40">'45'!$A$1:$J$35</definedName>
    <definedName name="_xlnm.Print_Area" localSheetId="41">'46'!$A$1:$J$43</definedName>
    <definedName name="_xlnm.Print_Area" localSheetId="42">'47'!$A$1:$J$45</definedName>
    <definedName name="_xlnm.Print_Area" localSheetId="43">'48'!$A$1:$J$47</definedName>
    <definedName name="_xlnm.Print_Area" localSheetId="44">'49'!$A$1:$J$43</definedName>
    <definedName name="_xlnm.Print_Area" localSheetId="45">'50'!$A$1:$J$40</definedName>
    <definedName name="_xlnm.Print_Area" localSheetId="46">'51'!$A$1:$J$43</definedName>
    <definedName name="_xlnm.Print_Area" localSheetId="47">'52'!$A$1:$J$43</definedName>
    <definedName name="_xlnm.Print_Area" localSheetId="48">'53'!$A$1:$J$40</definedName>
    <definedName name="_xlnm.Print_Area" localSheetId="49">'54'!$A$1:$J$52</definedName>
    <definedName name="_xlnm.Print_Area" localSheetId="50">'55'!$A$1:$J$61</definedName>
    <definedName name="_xlnm.Print_Area" localSheetId="51">'56'!$A$1:$I$65</definedName>
    <definedName name="_xlnm.Print_Area" localSheetId="52">'57'!$A$1:$O$60</definedName>
    <definedName name="_xlnm.Print_Area" localSheetId="53">'58'!$A$1:$O$57</definedName>
    <definedName name="_xlnm.Print_Area" localSheetId="54">'59'!$A$1:$O$46</definedName>
    <definedName name="_xlnm.Print_Area" localSheetId="6">'6,7'!$A$1:$R$56</definedName>
    <definedName name="_xlnm.Print_Area" localSheetId="7">'8'!$A$1:$N$76</definedName>
    <definedName name="_xlnm.Print_Area" localSheetId="8">'9'!$A$1:$I$37</definedName>
    <definedName name="_xlnm.Print_Area" localSheetId="1">Contenido!$A$2:$E$76</definedName>
    <definedName name="_xlnm.Print_Area" localSheetId="56">Contraportada!$A$1:$J$67</definedName>
    <definedName name="_xlnm.Print_Area" localSheetId="55">Fuentes!$A$1:$L$30</definedName>
    <definedName name="_xlnm.Print_Area" localSheetId="0">Portada!$A$1:$J$68</definedName>
    <definedName name="OLE_LINK14" localSheetId="10">'11,12'!$B$5</definedName>
    <definedName name="OLE_LINK14" localSheetId="11">'13,14'!#REF!</definedName>
    <definedName name="OLE_LINK32" localSheetId="51">'56'!$B$5</definedName>
    <definedName name="Z_C6DB9338_125F_4216_B781_9736B7EB9E61_.wvu.PrintArea" localSheetId="2" hidden="1">'1'!$A$1:$F$31</definedName>
    <definedName name="Z_C6DB9338_125F_4216_B781_9736B7EB9E61_.wvu.PrintArea" localSheetId="9" hidden="1">'10'!$B$2:$L$52</definedName>
    <definedName name="Z_C6DB9338_125F_4216_B781_9736B7EB9E61_.wvu.PrintArea" localSheetId="10" hidden="1">'11,12'!$B$1:$S$43</definedName>
    <definedName name="Z_C6DB9338_125F_4216_B781_9736B7EB9E61_.wvu.PrintArea" localSheetId="11" hidden="1">'13,14'!$B$1:$S$1</definedName>
    <definedName name="Z_C6DB9338_125F_4216_B781_9736B7EB9E61_.wvu.PrintArea" localSheetId="12" hidden="1">'15,16'!$B$2:$M$33</definedName>
    <definedName name="Z_C6DB9338_125F_4216_B781_9736B7EB9E61_.wvu.PrintArea" localSheetId="13" hidden="1">'17,18'!$B$2:$M$34</definedName>
    <definedName name="Z_C6DB9338_125F_4216_B781_9736B7EB9E61_.wvu.PrintArea" localSheetId="14" hidden="1">'19'!$A$1:$N$40</definedName>
    <definedName name="Z_C6DB9338_125F_4216_B781_9736B7EB9E61_.wvu.PrintArea" localSheetId="3" hidden="1">'2'!$A$2:$J$27</definedName>
    <definedName name="Z_C6DB9338_125F_4216_B781_9736B7EB9E61_.wvu.PrintArea" localSheetId="15" hidden="1">'20'!$A$1:$I$64</definedName>
    <definedName name="Z_C6DB9338_125F_4216_B781_9736B7EB9E61_.wvu.PrintArea" localSheetId="16" hidden="1">'21'!$A$1:$J$39</definedName>
    <definedName name="Z_C6DB9338_125F_4216_B781_9736B7EB9E61_.wvu.PrintArea" localSheetId="17" hidden="1">'22'!$A$1:$J$38</definedName>
    <definedName name="Z_C6DB9338_125F_4216_B781_9736B7EB9E61_.wvu.PrintArea" localSheetId="18" hidden="1">'23'!$A$1:$J$38</definedName>
    <definedName name="Z_C6DB9338_125F_4216_B781_9736B7EB9E61_.wvu.PrintArea" localSheetId="19" hidden="1">'24'!$A$1:$G$58</definedName>
    <definedName name="Z_C6DB9338_125F_4216_B781_9736B7EB9E61_.wvu.PrintArea" localSheetId="20" hidden="1">'25'!$A$1:$H$57</definedName>
    <definedName name="Z_C6DB9338_125F_4216_B781_9736B7EB9E61_.wvu.PrintArea" localSheetId="21" hidden="1">'26'!$A$1:$G$58</definedName>
    <definedName name="Z_C6DB9338_125F_4216_B781_9736B7EB9E61_.wvu.PrintArea" localSheetId="22" hidden="1">'27'!$A$1:$G$57</definedName>
    <definedName name="Z_C6DB9338_125F_4216_B781_9736B7EB9E61_.wvu.PrintArea" localSheetId="23" hidden="1">'28'!$A$1:$H$60</definedName>
    <definedName name="Z_C6DB9338_125F_4216_B781_9736B7EB9E61_.wvu.PrintArea" localSheetId="24" hidden="1">'29'!$A$1:$H$59</definedName>
    <definedName name="Z_C6DB9338_125F_4216_B781_9736B7EB9E61_.wvu.PrintArea" localSheetId="4" hidden="1">'3'!$A$2:$J$24</definedName>
    <definedName name="Z_C6DB9338_125F_4216_B781_9736B7EB9E61_.wvu.PrintArea" localSheetId="25" hidden="1">'30'!$A$1:$H$60</definedName>
    <definedName name="Z_C6DB9338_125F_4216_B781_9736B7EB9E61_.wvu.PrintArea" localSheetId="26" hidden="1">'31'!$A$1:$H$59</definedName>
    <definedName name="Z_C6DB9338_125F_4216_B781_9736B7EB9E61_.wvu.PrintArea" localSheetId="27" hidden="1">'32'!$A$1:$G$58</definedName>
    <definedName name="Z_C6DB9338_125F_4216_B781_9736B7EB9E61_.wvu.PrintArea" localSheetId="28" hidden="1">'33'!$A$1:$H$57</definedName>
    <definedName name="Z_C6DB9338_125F_4216_B781_9736B7EB9E61_.wvu.PrintArea" localSheetId="29" hidden="1">'34'!$A$1:$I$42</definedName>
    <definedName name="Z_C6DB9338_125F_4216_B781_9736B7EB9E61_.wvu.PrintArea" localSheetId="30" hidden="1">'35'!$A$1:$I$42</definedName>
    <definedName name="Z_C6DB9338_125F_4216_B781_9736B7EB9E61_.wvu.PrintArea" localSheetId="31" hidden="1">'36'!$A$1:$I$42</definedName>
    <definedName name="Z_C6DB9338_125F_4216_B781_9736B7EB9E61_.wvu.PrintArea" localSheetId="32" hidden="1">'37'!$A$1:$I$35</definedName>
    <definedName name="Z_C6DB9338_125F_4216_B781_9736B7EB9E61_.wvu.PrintArea" localSheetId="33" hidden="1">'38'!$A$1:$I$42</definedName>
    <definedName name="Z_C6DB9338_125F_4216_B781_9736B7EB9E61_.wvu.PrintArea" localSheetId="34" hidden="1">'39'!$A$1:$I$41</definedName>
    <definedName name="Z_C6DB9338_125F_4216_B781_9736B7EB9E61_.wvu.PrintArea" localSheetId="5" hidden="1">'4,5'!$A$2:$H$47</definedName>
    <definedName name="Z_C6DB9338_125F_4216_B781_9736B7EB9E61_.wvu.PrintArea" localSheetId="35" hidden="1">'40'!$A$1:$I$42</definedName>
    <definedName name="Z_C6DB9338_125F_4216_B781_9736B7EB9E61_.wvu.PrintArea" localSheetId="36" hidden="1">'41'!$A$1:$I$36</definedName>
    <definedName name="Z_C6DB9338_125F_4216_B781_9736B7EB9E61_.wvu.PrintArea" localSheetId="37" hidden="1">'42'!$A$1:$I$41</definedName>
    <definedName name="Z_C6DB9338_125F_4216_B781_9736B7EB9E61_.wvu.PrintArea" localSheetId="38" hidden="1">'43'!$A$1:$I$42</definedName>
    <definedName name="Z_C6DB9338_125F_4216_B781_9736B7EB9E61_.wvu.PrintArea" localSheetId="39" hidden="1">'44'!$A$1:$I$39</definedName>
    <definedName name="Z_C6DB9338_125F_4216_B781_9736B7EB9E61_.wvu.PrintArea" localSheetId="40" hidden="1">'45'!$A$1:$I$35</definedName>
    <definedName name="Z_C6DB9338_125F_4216_B781_9736B7EB9E61_.wvu.PrintArea" localSheetId="41" hidden="1">'46'!$A$1:$I$43</definedName>
    <definedName name="Z_C6DB9338_125F_4216_B781_9736B7EB9E61_.wvu.PrintArea" localSheetId="42" hidden="1">'47'!$A$1:$I$45</definedName>
    <definedName name="Z_C6DB9338_125F_4216_B781_9736B7EB9E61_.wvu.PrintArea" localSheetId="43" hidden="1">'48'!$A$1:$I$47</definedName>
    <definedName name="Z_C6DB9338_125F_4216_B781_9736B7EB9E61_.wvu.PrintArea" localSheetId="44" hidden="1">'49'!$A$1:$I$43</definedName>
    <definedName name="Z_C6DB9338_125F_4216_B781_9736B7EB9E61_.wvu.PrintArea" localSheetId="45" hidden="1">'50'!$A$1:$I$40</definedName>
    <definedName name="Z_C6DB9338_125F_4216_B781_9736B7EB9E61_.wvu.PrintArea" localSheetId="46" hidden="1">'51'!$A$1:$I$43</definedName>
    <definedName name="Z_C6DB9338_125F_4216_B781_9736B7EB9E61_.wvu.PrintArea" localSheetId="47" hidden="1">'52'!$A$1:$I$43</definedName>
    <definedName name="Z_C6DB9338_125F_4216_B781_9736B7EB9E61_.wvu.PrintArea" localSheetId="48" hidden="1">'53'!$A$1:$I$40</definedName>
    <definedName name="Z_C6DB9338_125F_4216_B781_9736B7EB9E61_.wvu.PrintArea" localSheetId="49" hidden="1">'54'!$A$2:$I$25</definedName>
    <definedName name="Z_C6DB9338_125F_4216_B781_9736B7EB9E61_.wvu.PrintArea" localSheetId="50" hidden="1">'55'!$A$1:$I$28</definedName>
    <definedName name="Z_C6DB9338_125F_4216_B781_9736B7EB9E61_.wvu.PrintArea" localSheetId="51" hidden="1">'56'!$B$2:$H$36</definedName>
    <definedName name="Z_C6DB9338_125F_4216_B781_9736B7EB9E61_.wvu.PrintArea" localSheetId="52" hidden="1">'57'!$A$2:$L$23</definedName>
    <definedName name="Z_C6DB9338_125F_4216_B781_9736B7EB9E61_.wvu.PrintArea" localSheetId="53" hidden="1">'58'!$A$2:$L$23</definedName>
    <definedName name="Z_C6DB9338_125F_4216_B781_9736B7EB9E61_.wvu.PrintArea" localSheetId="54" hidden="1">'59'!$A$2:$L$23</definedName>
    <definedName name="Z_C6DB9338_125F_4216_B781_9736B7EB9E61_.wvu.PrintArea" localSheetId="6" hidden="1">'6,7'!$A$2:$I$52</definedName>
    <definedName name="Z_C6DB9338_125F_4216_B781_9736B7EB9E61_.wvu.PrintArea" localSheetId="7" hidden="1">'8'!$A$1:$N$1</definedName>
    <definedName name="Z_C6DB9338_125F_4216_B781_9736B7EB9E61_.wvu.PrintArea" localSheetId="8" hidden="1">'9'!$A$2:$G$37</definedName>
    <definedName name="Z_C6DB9338_125F_4216_B781_9736B7EB9E61_.wvu.PrintArea" localSheetId="1" hidden="1">Contenido!$C$2:$D$75</definedName>
    <definedName name="Z_C6DB9338_125F_4216_B781_9736B7EB9E61_.wvu.PrintArea" localSheetId="56" hidden="1">Contraportada!$A$1:$K$58</definedName>
    <definedName name="Z_C6DB9338_125F_4216_B781_9736B7EB9E61_.wvu.PrintArea" localSheetId="55" hidden="1">Fuentes!$A$1:$K$30</definedName>
    <definedName name="Z_C6DB9338_125F_4216_B781_9736B7EB9E61_.wvu.PrintArea" localSheetId="0" hidden="1">Portada!$A$1:$K$55</definedName>
  </definedNames>
  <calcPr calcId="145621"/>
  <customWorkbookViews>
    <customWorkbookView name="63" guid="{C6DB9338-125F-4216-B781-9736B7EB9E61}" maximized="1" xWindow="1" yWindow="1" windowWidth="1276" windowHeight="730" tabRatio="601" activeSheetId="55"/>
  </customWorkbookViews>
</workbook>
</file>

<file path=xl/calcChain.xml><?xml version="1.0" encoding="utf-8"?>
<calcChain xmlns="http://schemas.openxmlformats.org/spreadsheetml/2006/main">
  <c r="H23" i="75" l="1"/>
  <c r="G23" i="75"/>
  <c r="F23" i="75"/>
  <c r="E23" i="75"/>
  <c r="D23" i="75"/>
  <c r="C23" i="75"/>
  <c r="H23" i="29"/>
  <c r="G23" i="29"/>
  <c r="F23" i="29"/>
  <c r="E23" i="29"/>
  <c r="D23" i="29"/>
  <c r="C23" i="29"/>
  <c r="H24" i="64"/>
  <c r="G24" i="64"/>
  <c r="F24" i="64"/>
  <c r="E24" i="64"/>
  <c r="D24" i="64"/>
  <c r="C24" i="64"/>
  <c r="H50" i="26"/>
  <c r="G50" i="26"/>
  <c r="F50" i="26"/>
  <c r="E50" i="26"/>
  <c r="D50" i="26"/>
  <c r="C50" i="26"/>
  <c r="M26" i="97" l="1"/>
  <c r="L26" i="97"/>
  <c r="J34" i="97"/>
  <c r="N34" i="97" s="1"/>
  <c r="J33" i="97"/>
  <c r="N33" i="97" s="1"/>
  <c r="I26" i="97"/>
  <c r="H26" i="97"/>
  <c r="G26" i="97"/>
  <c r="F34" i="97"/>
  <c r="F33" i="97"/>
  <c r="E26" i="97"/>
  <c r="D26" i="97"/>
  <c r="C26" i="97"/>
  <c r="V24" i="96"/>
  <c r="V23" i="96"/>
  <c r="V22" i="96"/>
  <c r="V21" i="96"/>
  <c r="V20" i="96"/>
  <c r="V19" i="96"/>
  <c r="V18" i="96"/>
  <c r="V17" i="96"/>
  <c r="V16" i="96"/>
  <c r="V15" i="96"/>
  <c r="V14" i="96"/>
  <c r="V13" i="96"/>
  <c r="AA25" i="96"/>
  <c r="Z25" i="96"/>
  <c r="Y25" i="96"/>
  <c r="X25" i="96"/>
  <c r="W25" i="96"/>
  <c r="V33" i="96"/>
  <c r="V32" i="96"/>
  <c r="U25" i="96"/>
  <c r="T25" i="96"/>
  <c r="S25" i="96"/>
  <c r="R25" i="96"/>
  <c r="N25" i="96"/>
  <c r="M25" i="96"/>
  <c r="L33" i="96"/>
  <c r="L32" i="96"/>
  <c r="K25" i="96"/>
  <c r="J25" i="96"/>
  <c r="I25" i="96"/>
  <c r="H25" i="96"/>
  <c r="G25" i="96"/>
  <c r="F25" i="96"/>
  <c r="E25" i="96"/>
  <c r="D25" i="96"/>
  <c r="C25" i="96"/>
  <c r="X24" i="95"/>
  <c r="W24" i="95"/>
  <c r="V24" i="95"/>
  <c r="U24" i="95"/>
  <c r="T32" i="95"/>
  <c r="T31" i="95"/>
  <c r="S24" i="95"/>
  <c r="R24" i="95"/>
  <c r="Q24" i="95"/>
  <c r="P24" i="95"/>
  <c r="L32" i="95"/>
  <c r="L31" i="95"/>
  <c r="K24" i="95"/>
  <c r="J24" i="95"/>
  <c r="I24" i="95"/>
  <c r="H24" i="95"/>
  <c r="G24" i="95"/>
  <c r="F24" i="95"/>
  <c r="E24" i="95"/>
  <c r="D24" i="95"/>
  <c r="C24" i="95"/>
  <c r="U26" i="94" l="1"/>
  <c r="T26" i="94"/>
  <c r="S34" i="94"/>
  <c r="V34" i="94" s="1"/>
  <c r="S33" i="94"/>
  <c r="V33" i="94" s="1"/>
  <c r="R26" i="94"/>
  <c r="Q26" i="94"/>
  <c r="P34" i="94"/>
  <c r="P33" i="94"/>
  <c r="O26" i="94"/>
  <c r="N26" i="94"/>
  <c r="J34" i="94"/>
  <c r="J33" i="94"/>
  <c r="I26" i="94"/>
  <c r="H26" i="94"/>
  <c r="G26" i="94"/>
  <c r="F26" i="94"/>
  <c r="E26" i="94"/>
  <c r="D26" i="94"/>
  <c r="C26" i="94"/>
  <c r="S34" i="93"/>
  <c r="S33" i="93"/>
  <c r="R26" i="93"/>
  <c r="Q26" i="93"/>
  <c r="P34" i="93"/>
  <c r="P33" i="93"/>
  <c r="O26" i="93"/>
  <c r="N26" i="93"/>
  <c r="J34" i="93"/>
  <c r="J33" i="93"/>
  <c r="J32" i="93"/>
  <c r="I26" i="93"/>
  <c r="H26" i="93"/>
  <c r="G26" i="93"/>
  <c r="F26" i="93"/>
  <c r="E26" i="93"/>
  <c r="D26" i="93"/>
  <c r="C26" i="93"/>
  <c r="F36" i="66"/>
  <c r="E36" i="66"/>
  <c r="D36" i="66"/>
  <c r="C36" i="66"/>
  <c r="F37" i="9"/>
  <c r="E37" i="9"/>
  <c r="D37" i="9"/>
  <c r="C37" i="9"/>
  <c r="F36" i="65"/>
  <c r="E36" i="65"/>
  <c r="D36" i="65"/>
  <c r="C36" i="65"/>
  <c r="F37" i="10"/>
  <c r="E37" i="10"/>
  <c r="D37" i="10"/>
  <c r="C37" i="10"/>
  <c r="H38" i="7"/>
  <c r="G38" i="7"/>
  <c r="F38" i="7"/>
  <c r="E38" i="7"/>
  <c r="D38" i="7"/>
  <c r="C38" i="7"/>
  <c r="D39" i="77"/>
  <c r="E39" i="77"/>
  <c r="F39" i="77"/>
  <c r="G39" i="77"/>
  <c r="H39" i="77"/>
  <c r="C39" i="77"/>
  <c r="D38" i="8"/>
  <c r="E38" i="8"/>
  <c r="F38" i="8"/>
  <c r="G38" i="8"/>
  <c r="H38" i="8"/>
  <c r="C38" i="8"/>
  <c r="D39" i="67"/>
  <c r="E39" i="67"/>
  <c r="F39" i="67"/>
  <c r="G39" i="67"/>
  <c r="H39" i="67"/>
  <c r="C39" i="67"/>
  <c r="D38" i="30"/>
  <c r="E38" i="30"/>
  <c r="F38" i="30"/>
  <c r="G48" i="30"/>
  <c r="G47" i="30"/>
  <c r="C38" i="30"/>
  <c r="G48" i="68"/>
  <c r="G47" i="68"/>
  <c r="D38" i="68"/>
  <c r="E38" i="68"/>
  <c r="F38" i="68"/>
  <c r="C38" i="68"/>
  <c r="H13" i="88" l="1"/>
  <c r="G13" i="88"/>
  <c r="F13" i="88"/>
  <c r="E13" i="88"/>
  <c r="D13" i="88"/>
  <c r="C13" i="88"/>
  <c r="I37" i="2" l="1"/>
  <c r="I36" i="2"/>
  <c r="I35" i="2"/>
  <c r="I34" i="2"/>
  <c r="I33" i="2"/>
  <c r="G46" i="30" l="1"/>
  <c r="G45" i="30"/>
  <c r="G44" i="30"/>
  <c r="G43" i="30"/>
  <c r="G42" i="30"/>
  <c r="G41" i="30"/>
  <c r="G40" i="30"/>
  <c r="G46" i="68"/>
  <c r="G45" i="68"/>
  <c r="G44" i="68"/>
  <c r="G43" i="68"/>
  <c r="G42" i="68"/>
  <c r="G41" i="68"/>
  <c r="G40" i="68"/>
  <c r="K26" i="97" l="1"/>
  <c r="J32" i="97"/>
  <c r="N32" i="97" s="1"/>
  <c r="J31" i="97"/>
  <c r="N31" i="97" s="1"/>
  <c r="J30" i="97"/>
  <c r="N30" i="97" s="1"/>
  <c r="J29" i="97"/>
  <c r="N29" i="97" s="1"/>
  <c r="J28" i="97"/>
  <c r="N28" i="97" s="1"/>
  <c r="J26" i="97"/>
  <c r="N26" i="97" s="1"/>
  <c r="F32" i="97"/>
  <c r="F31" i="97"/>
  <c r="F30" i="97"/>
  <c r="F29" i="97"/>
  <c r="F28" i="97"/>
  <c r="F26" i="97"/>
  <c r="J27" i="97"/>
  <c r="V31" i="96"/>
  <c r="V30" i="96"/>
  <c r="V29" i="96"/>
  <c r="V28" i="96"/>
  <c r="V27" i="96"/>
  <c r="L31" i="96"/>
  <c r="L30" i="96"/>
  <c r="L29" i="96"/>
  <c r="L28" i="96"/>
  <c r="L27" i="96"/>
  <c r="L25" i="96"/>
  <c r="T30" i="95"/>
  <c r="T29" i="95"/>
  <c r="T28" i="95"/>
  <c r="T27" i="95"/>
  <c r="T26" i="95"/>
  <c r="T24" i="95"/>
  <c r="L9" i="95"/>
  <c r="L8" i="95"/>
  <c r="L7" i="95"/>
  <c r="L24" i="95"/>
  <c r="L30" i="95"/>
  <c r="L29" i="95"/>
  <c r="L28" i="95"/>
  <c r="L27" i="95"/>
  <c r="L26" i="95"/>
  <c r="S32" i="94"/>
  <c r="S31" i="94"/>
  <c r="S30" i="94"/>
  <c r="V30" i="94" s="1"/>
  <c r="S29" i="94"/>
  <c r="P32" i="94"/>
  <c r="P31" i="94"/>
  <c r="P30" i="94"/>
  <c r="P29" i="94"/>
  <c r="P28" i="94"/>
  <c r="J32" i="94"/>
  <c r="J31" i="94"/>
  <c r="J30" i="94"/>
  <c r="J29" i="94"/>
  <c r="J28" i="94"/>
  <c r="S32" i="93"/>
  <c r="S31" i="93"/>
  <c r="S30" i="93"/>
  <c r="S29" i="93"/>
  <c r="S28" i="93"/>
  <c r="P32" i="93"/>
  <c r="P31" i="93"/>
  <c r="P30" i="93"/>
  <c r="P29" i="93"/>
  <c r="P28" i="93"/>
  <c r="J31" i="93"/>
  <c r="J30" i="93"/>
  <c r="J29" i="93"/>
  <c r="J28" i="93"/>
  <c r="S27" i="93"/>
  <c r="N27" i="97"/>
  <c r="F27" i="97"/>
  <c r="J25" i="97"/>
  <c r="N25" i="97" s="1"/>
  <c r="F25" i="97"/>
  <c r="J24" i="97"/>
  <c r="N24" i="97" s="1"/>
  <c r="F24" i="97"/>
  <c r="J23" i="97"/>
  <c r="N23" i="97" s="1"/>
  <c r="F23" i="97"/>
  <c r="J22" i="97"/>
  <c r="N22" i="97" s="1"/>
  <c r="F22" i="97"/>
  <c r="J21" i="97"/>
  <c r="N21" i="97" s="1"/>
  <c r="F21" i="97"/>
  <c r="J20" i="97"/>
  <c r="N20" i="97" s="1"/>
  <c r="F20" i="97"/>
  <c r="J19" i="97"/>
  <c r="N19" i="97" s="1"/>
  <c r="F19" i="97"/>
  <c r="J18" i="97"/>
  <c r="N18" i="97" s="1"/>
  <c r="F18" i="97"/>
  <c r="J17" i="97"/>
  <c r="N17" i="97" s="1"/>
  <c r="F17" i="97"/>
  <c r="J16" i="97"/>
  <c r="N16" i="97" s="1"/>
  <c r="F16" i="97"/>
  <c r="J15" i="97"/>
  <c r="N15" i="97" s="1"/>
  <c r="F15" i="97"/>
  <c r="J14" i="97"/>
  <c r="N14" i="97" s="1"/>
  <c r="F14" i="97"/>
  <c r="M13" i="97"/>
  <c r="L13" i="97"/>
  <c r="K13" i="97"/>
  <c r="I13" i="97"/>
  <c r="H13" i="97"/>
  <c r="G13" i="97"/>
  <c r="E13" i="97"/>
  <c r="D13" i="97"/>
  <c r="C13" i="97"/>
  <c r="J11" i="97"/>
  <c r="N11" i="97" s="1"/>
  <c r="F11" i="97"/>
  <c r="J10" i="97"/>
  <c r="N10" i="97" s="1"/>
  <c r="F10" i="97"/>
  <c r="J9" i="97"/>
  <c r="N9" i="97" s="1"/>
  <c r="F9" i="97"/>
  <c r="V31" i="94" l="1"/>
  <c r="V29" i="94"/>
  <c r="S26" i="93"/>
  <c r="V32" i="94"/>
  <c r="P26" i="94"/>
  <c r="J26" i="94"/>
  <c r="P26" i="93"/>
  <c r="J26" i="93"/>
  <c r="F13" i="97"/>
  <c r="N13" i="97"/>
  <c r="J13" i="97"/>
  <c r="L8" i="96" l="1"/>
  <c r="L9" i="96"/>
  <c r="L10" i="96"/>
  <c r="C12" i="96"/>
  <c r="D12" i="96"/>
  <c r="E12" i="96"/>
  <c r="F12" i="96"/>
  <c r="G12" i="96"/>
  <c r="H12" i="96"/>
  <c r="I12" i="96"/>
  <c r="J12" i="96"/>
  <c r="K12" i="96"/>
  <c r="M12" i="96"/>
  <c r="N12" i="96"/>
  <c r="R12" i="96"/>
  <c r="S12" i="96"/>
  <c r="T12" i="96"/>
  <c r="U12" i="96"/>
  <c r="W12" i="96"/>
  <c r="X12" i="96"/>
  <c r="Y12" i="96"/>
  <c r="Z12" i="96"/>
  <c r="AA12" i="96"/>
  <c r="AB12" i="96"/>
  <c r="L13" i="96"/>
  <c r="L14" i="96"/>
  <c r="L15" i="96"/>
  <c r="L16" i="96"/>
  <c r="L17" i="96"/>
  <c r="L18" i="96"/>
  <c r="L19" i="96"/>
  <c r="L20" i="96"/>
  <c r="L21" i="96"/>
  <c r="L22" i="96"/>
  <c r="L23" i="96"/>
  <c r="L24" i="96"/>
  <c r="V12" i="96"/>
  <c r="L26" i="96"/>
  <c r="V26" i="96"/>
  <c r="V25" i="96" s="1"/>
  <c r="T25" i="95"/>
  <c r="L25" i="95"/>
  <c r="T23" i="95"/>
  <c r="L23" i="95"/>
  <c r="T22" i="95"/>
  <c r="L22" i="95"/>
  <c r="T21" i="95"/>
  <c r="L21" i="95"/>
  <c r="T20" i="95"/>
  <c r="L20" i="95"/>
  <c r="T19" i="95"/>
  <c r="L19" i="95"/>
  <c r="T18" i="95"/>
  <c r="L18" i="95"/>
  <c r="T17" i="95"/>
  <c r="L17" i="95"/>
  <c r="T16" i="95"/>
  <c r="L16" i="95"/>
  <c r="T15" i="95"/>
  <c r="L15" i="95"/>
  <c r="T14" i="95"/>
  <c r="L14" i="95"/>
  <c r="T13" i="95"/>
  <c r="L13" i="95"/>
  <c r="T12" i="95"/>
  <c r="L12" i="95"/>
  <c r="Y11" i="95"/>
  <c r="X11" i="95"/>
  <c r="W11" i="95"/>
  <c r="V11" i="95"/>
  <c r="U11" i="95"/>
  <c r="S11" i="95"/>
  <c r="R11" i="95"/>
  <c r="Q11" i="95"/>
  <c r="P11" i="95"/>
  <c r="K11" i="95"/>
  <c r="J11" i="95"/>
  <c r="I11" i="95"/>
  <c r="H11" i="95"/>
  <c r="G11" i="95"/>
  <c r="F11" i="95"/>
  <c r="E11" i="95"/>
  <c r="D11" i="95"/>
  <c r="C11" i="95"/>
  <c r="T9" i="95"/>
  <c r="T8" i="95"/>
  <c r="T7" i="95"/>
  <c r="S28" i="94"/>
  <c r="V28" i="94" s="1"/>
  <c r="S27" i="94"/>
  <c r="P27" i="94"/>
  <c r="J27" i="94"/>
  <c r="S25" i="94"/>
  <c r="P25" i="94"/>
  <c r="J25" i="94"/>
  <c r="S24" i="94"/>
  <c r="P24" i="94"/>
  <c r="J24" i="94"/>
  <c r="S23" i="94"/>
  <c r="P23" i="94"/>
  <c r="J23" i="94"/>
  <c r="S22" i="94"/>
  <c r="P22" i="94"/>
  <c r="J22" i="94"/>
  <c r="S21" i="94"/>
  <c r="P21" i="94"/>
  <c r="J21" i="94"/>
  <c r="S20" i="94"/>
  <c r="P20" i="94"/>
  <c r="J20" i="94"/>
  <c r="S19" i="94"/>
  <c r="P19" i="94"/>
  <c r="J19" i="94"/>
  <c r="S18" i="94"/>
  <c r="P18" i="94"/>
  <c r="J18" i="94"/>
  <c r="S17" i="94"/>
  <c r="P17" i="94"/>
  <c r="J17" i="94"/>
  <c r="S16" i="94"/>
  <c r="P16" i="94"/>
  <c r="J16" i="94"/>
  <c r="S15" i="94"/>
  <c r="P15" i="94"/>
  <c r="J15" i="94"/>
  <c r="S14" i="94"/>
  <c r="P14" i="94"/>
  <c r="J14" i="94"/>
  <c r="U13" i="94"/>
  <c r="T13" i="94"/>
  <c r="R13" i="94"/>
  <c r="Q13" i="94"/>
  <c r="P13" i="94"/>
  <c r="O13" i="94"/>
  <c r="N13" i="94"/>
  <c r="I13" i="94"/>
  <c r="H13" i="94"/>
  <c r="G13" i="94"/>
  <c r="F13" i="94"/>
  <c r="E13" i="94"/>
  <c r="D13" i="94"/>
  <c r="C13" i="94"/>
  <c r="S11" i="94"/>
  <c r="P11" i="94"/>
  <c r="J11" i="94"/>
  <c r="S10" i="94"/>
  <c r="P10" i="94"/>
  <c r="J10" i="94"/>
  <c r="S9" i="94"/>
  <c r="P9" i="94"/>
  <c r="J9" i="94"/>
  <c r="V11" i="94" l="1"/>
  <c r="L11" i="95"/>
  <c r="V9" i="94"/>
  <c r="V27" i="94"/>
  <c r="S26" i="94"/>
  <c r="V26" i="94" s="1"/>
  <c r="T11" i="95"/>
  <c r="L12" i="96"/>
  <c r="J13" i="94"/>
  <c r="S13" i="94"/>
  <c r="V15" i="94"/>
  <c r="V17" i="94"/>
  <c r="V19" i="94"/>
  <c r="V21" i="94"/>
  <c r="V23" i="94"/>
  <c r="V25" i="94"/>
  <c r="V10" i="94"/>
  <c r="V14" i="94"/>
  <c r="V16" i="94"/>
  <c r="V18" i="94"/>
  <c r="V20" i="94"/>
  <c r="V22" i="94"/>
  <c r="V24" i="94"/>
  <c r="V13" i="94" l="1"/>
  <c r="J9" i="93"/>
  <c r="P9" i="93"/>
  <c r="S9" i="93"/>
  <c r="J10" i="93"/>
  <c r="P10" i="93"/>
  <c r="S10" i="93"/>
  <c r="J11" i="93"/>
  <c r="P11" i="93"/>
  <c r="S11" i="93"/>
  <c r="C13" i="93"/>
  <c r="D13" i="93"/>
  <c r="E13" i="93"/>
  <c r="F13" i="93"/>
  <c r="G13" i="93"/>
  <c r="H13" i="93"/>
  <c r="I13" i="93"/>
  <c r="N13" i="93"/>
  <c r="O13" i="93"/>
  <c r="Q13" i="93"/>
  <c r="R13" i="93"/>
  <c r="J14" i="93"/>
  <c r="P14" i="93"/>
  <c r="S14" i="93"/>
  <c r="J15" i="93"/>
  <c r="P15" i="93"/>
  <c r="S15" i="93"/>
  <c r="J16" i="93"/>
  <c r="P16" i="93"/>
  <c r="S16" i="93"/>
  <c r="J17" i="93"/>
  <c r="P17" i="93"/>
  <c r="S17" i="93"/>
  <c r="J18" i="93"/>
  <c r="P18" i="93"/>
  <c r="S18" i="93"/>
  <c r="J19" i="93"/>
  <c r="P19" i="93"/>
  <c r="S19" i="93"/>
  <c r="J20" i="93"/>
  <c r="P20" i="93"/>
  <c r="S20" i="93"/>
  <c r="J21" i="93"/>
  <c r="P21" i="93"/>
  <c r="S21" i="93"/>
  <c r="J22" i="93"/>
  <c r="P22" i="93"/>
  <c r="S22" i="93"/>
  <c r="J23" i="93"/>
  <c r="P23" i="93"/>
  <c r="S23" i="93"/>
  <c r="J24" i="93"/>
  <c r="P24" i="93"/>
  <c r="S24" i="93"/>
  <c r="J25" i="93"/>
  <c r="P25" i="93"/>
  <c r="S25" i="93"/>
  <c r="J27" i="93"/>
  <c r="P27" i="93"/>
  <c r="S13" i="93" l="1"/>
  <c r="J13" i="93"/>
  <c r="P13" i="93"/>
  <c r="C34" i="48" l="1"/>
  <c r="G10" i="32"/>
  <c r="C15" i="31"/>
  <c r="I26" i="2"/>
  <c r="I39" i="2"/>
  <c r="I32" i="2"/>
  <c r="I31" i="2"/>
  <c r="I30" i="2"/>
  <c r="I29" i="2"/>
  <c r="I28" i="2"/>
  <c r="I27" i="2"/>
  <c r="E10" i="75" l="1"/>
  <c r="F10" i="75"/>
  <c r="G10" i="75"/>
  <c r="H10" i="75"/>
  <c r="D10" i="75"/>
  <c r="C10" i="75"/>
  <c r="E10" i="29"/>
  <c r="F10" i="29"/>
  <c r="G10" i="29"/>
  <c r="H10" i="29"/>
  <c r="D10" i="29"/>
  <c r="C10" i="29"/>
  <c r="E11" i="64"/>
  <c r="F11" i="64"/>
  <c r="G11" i="64"/>
  <c r="H11" i="64"/>
  <c r="D11" i="64"/>
  <c r="C11" i="64"/>
  <c r="H37" i="26"/>
  <c r="G37" i="26"/>
  <c r="F37" i="26"/>
  <c r="E37" i="26"/>
  <c r="D37" i="26"/>
  <c r="C37" i="26"/>
  <c r="G39" i="30" l="1"/>
  <c r="G38" i="30" s="1"/>
  <c r="G39" i="68"/>
  <c r="G38" i="68" s="1"/>
  <c r="D25" i="30" l="1"/>
  <c r="E25" i="30"/>
  <c r="F25" i="30"/>
  <c r="C25" i="30"/>
  <c r="G37" i="30"/>
  <c r="G36" i="30"/>
  <c r="G35" i="30"/>
  <c r="G34" i="30"/>
  <c r="G33" i="30"/>
  <c r="G32" i="30"/>
  <c r="G31" i="30"/>
  <c r="G30" i="30"/>
  <c r="G29" i="30"/>
  <c r="G28" i="30"/>
  <c r="G27" i="30"/>
  <c r="D25" i="68"/>
  <c r="E25" i="68"/>
  <c r="F25" i="68"/>
  <c r="C25" i="68"/>
  <c r="G37" i="68"/>
  <c r="G36" i="68"/>
  <c r="G35" i="68"/>
  <c r="G34" i="68"/>
  <c r="G33" i="68"/>
  <c r="G32" i="68"/>
  <c r="G31" i="68"/>
  <c r="G30" i="68"/>
  <c r="G29" i="68"/>
  <c r="G28" i="68"/>
  <c r="G27" i="68"/>
  <c r="D25" i="7"/>
  <c r="E25" i="7"/>
  <c r="F25" i="7"/>
  <c r="G25" i="7"/>
  <c r="H25" i="7"/>
  <c r="C25" i="7"/>
  <c r="D26" i="77"/>
  <c r="E26" i="77"/>
  <c r="F26" i="77"/>
  <c r="G26" i="77"/>
  <c r="H26" i="77"/>
  <c r="C26" i="77"/>
  <c r="D25" i="8"/>
  <c r="E25" i="8"/>
  <c r="F25" i="8"/>
  <c r="G25" i="8"/>
  <c r="H25" i="8"/>
  <c r="C25" i="8"/>
  <c r="H26" i="67"/>
  <c r="D26" i="67"/>
  <c r="E26" i="67"/>
  <c r="F26" i="67"/>
  <c r="G26" i="67"/>
  <c r="C26" i="67"/>
  <c r="D24" i="10"/>
  <c r="E24" i="10"/>
  <c r="F24" i="10"/>
  <c r="C24" i="10"/>
  <c r="D23" i="65"/>
  <c r="E23" i="65"/>
  <c r="F23" i="65"/>
  <c r="C23" i="65"/>
  <c r="D24" i="9"/>
  <c r="E24" i="9"/>
  <c r="F24" i="9"/>
  <c r="C24" i="9"/>
  <c r="D23" i="66"/>
  <c r="E23" i="66"/>
  <c r="F23" i="66"/>
  <c r="C23" i="66"/>
  <c r="H10" i="46"/>
  <c r="H10" i="44"/>
  <c r="H10" i="42"/>
  <c r="H10" i="40"/>
  <c r="H10" i="37"/>
  <c r="H10" i="36"/>
  <c r="H10" i="35"/>
  <c r="I28" i="35"/>
  <c r="H31" i="50"/>
  <c r="H26" i="50"/>
  <c r="H21" i="50"/>
  <c r="H14" i="50"/>
  <c r="H34" i="49"/>
  <c r="H29" i="49"/>
  <c r="H20" i="49"/>
  <c r="H13" i="49"/>
  <c r="H29" i="48"/>
  <c r="H20" i="48"/>
  <c r="H13" i="48"/>
  <c r="H31" i="47"/>
  <c r="H26" i="47"/>
  <c r="H20" i="47"/>
  <c r="H13" i="47"/>
  <c r="H34" i="46"/>
  <c r="H29" i="46"/>
  <c r="H22" i="46"/>
  <c r="H15" i="46"/>
  <c r="H38" i="45"/>
  <c r="H33" i="45"/>
  <c r="H22" i="45"/>
  <c r="H15" i="45"/>
  <c r="H10" i="45"/>
  <c r="H36" i="44"/>
  <c r="H31" i="44"/>
  <c r="H22" i="44"/>
  <c r="H15" i="44"/>
  <c r="H34" i="43"/>
  <c r="H29" i="43"/>
  <c r="H22" i="43"/>
  <c r="H15" i="43"/>
  <c r="H10" i="43"/>
  <c r="H26" i="42"/>
  <c r="H15" i="42"/>
  <c r="H30" i="41"/>
  <c r="H25" i="41"/>
  <c r="H19" i="41"/>
  <c r="H10" i="41"/>
  <c r="H33" i="40"/>
  <c r="H28" i="40"/>
  <c r="H22" i="40"/>
  <c r="H15" i="40"/>
  <c r="H32" i="39"/>
  <c r="H27" i="39"/>
  <c r="H22" i="39"/>
  <c r="H15" i="39"/>
  <c r="H10" i="39"/>
  <c r="H27" i="38"/>
  <c r="H22" i="38"/>
  <c r="H15" i="38"/>
  <c r="H10" i="38"/>
  <c r="H33" i="37"/>
  <c r="H28" i="37"/>
  <c r="H22" i="37"/>
  <c r="H15" i="37"/>
  <c r="H32" i="36"/>
  <c r="H27" i="36"/>
  <c r="H22" i="36"/>
  <c r="H15" i="36"/>
  <c r="H33" i="35"/>
  <c r="H28" i="35"/>
  <c r="H22" i="35"/>
  <c r="H15" i="35"/>
  <c r="H33" i="33"/>
  <c r="H28" i="33"/>
  <c r="H22" i="33"/>
  <c r="H15" i="33"/>
  <c r="H10" i="33"/>
  <c r="H33" i="32"/>
  <c r="H28" i="32"/>
  <c r="H22" i="32"/>
  <c r="H15" i="32"/>
  <c r="H10" i="32"/>
  <c r="I33" i="31"/>
  <c r="I28" i="31"/>
  <c r="I22" i="31"/>
  <c r="I15" i="31"/>
  <c r="I10" i="31"/>
  <c r="H33" i="31"/>
  <c r="H28" i="31"/>
  <c r="H22" i="31"/>
  <c r="H15" i="31"/>
  <c r="H10" i="31"/>
  <c r="H36" i="31" l="1"/>
  <c r="I36" i="31"/>
  <c r="H34" i="50"/>
  <c r="H37" i="49"/>
  <c r="H37" i="48"/>
  <c r="H34" i="47"/>
  <c r="H37" i="46"/>
  <c r="H41" i="45"/>
  <c r="H39" i="44"/>
  <c r="H37" i="43"/>
  <c r="H29" i="42"/>
  <c r="H33" i="41"/>
  <c r="H36" i="40"/>
  <c r="H35" i="39"/>
  <c r="H36" i="37"/>
  <c r="H35" i="36"/>
  <c r="H36" i="35"/>
  <c r="H30" i="38"/>
  <c r="H36" i="33"/>
  <c r="H36" i="32"/>
  <c r="G26" i="68" l="1"/>
  <c r="G25" i="68" s="1"/>
  <c r="D14" i="50" l="1"/>
  <c r="E14" i="50"/>
  <c r="F14" i="50"/>
  <c r="G14" i="50"/>
  <c r="I14" i="50"/>
  <c r="C14" i="50"/>
  <c r="D21" i="50"/>
  <c r="E21" i="50"/>
  <c r="F21" i="50"/>
  <c r="G21" i="50"/>
  <c r="I21" i="50"/>
  <c r="C21" i="50"/>
  <c r="D26" i="50"/>
  <c r="E26" i="50"/>
  <c r="F26" i="50"/>
  <c r="G26" i="50"/>
  <c r="I26" i="50"/>
  <c r="C26" i="50"/>
  <c r="D31" i="50"/>
  <c r="E31" i="50"/>
  <c r="F31" i="50"/>
  <c r="G31" i="50"/>
  <c r="I31" i="50"/>
  <c r="C31" i="50"/>
  <c r="C34" i="50" s="1"/>
  <c r="E37" i="49"/>
  <c r="D34" i="49"/>
  <c r="E34" i="49"/>
  <c r="F34" i="49"/>
  <c r="G34" i="49"/>
  <c r="I34" i="49"/>
  <c r="C34" i="49"/>
  <c r="C37" i="49" s="1"/>
  <c r="D29" i="49"/>
  <c r="D37" i="49" s="1"/>
  <c r="E29" i="49"/>
  <c r="F29" i="49"/>
  <c r="G29" i="49"/>
  <c r="I29" i="49"/>
  <c r="C29" i="49"/>
  <c r="D20" i="49"/>
  <c r="E20" i="49"/>
  <c r="F20" i="49"/>
  <c r="G20" i="49"/>
  <c r="I20" i="49"/>
  <c r="C20" i="49"/>
  <c r="D13" i="49"/>
  <c r="E13" i="49"/>
  <c r="F13" i="49"/>
  <c r="G13" i="49"/>
  <c r="I13" i="49"/>
  <c r="I37" i="49" s="1"/>
  <c r="C13" i="49"/>
  <c r="D29" i="48"/>
  <c r="E29" i="48"/>
  <c r="F29" i="48"/>
  <c r="G29" i="48"/>
  <c r="I29" i="48"/>
  <c r="C29" i="48"/>
  <c r="D20" i="48"/>
  <c r="E20" i="48"/>
  <c r="F20" i="48"/>
  <c r="G20" i="48"/>
  <c r="I20" i="48"/>
  <c r="C20" i="48"/>
  <c r="D13" i="48"/>
  <c r="E13" i="48"/>
  <c r="F13" i="48"/>
  <c r="F37" i="48" s="1"/>
  <c r="G13" i="48"/>
  <c r="I13" i="48"/>
  <c r="C13" i="48"/>
  <c r="D31" i="47"/>
  <c r="E31" i="47"/>
  <c r="F31" i="47"/>
  <c r="G31" i="47"/>
  <c r="I31" i="47"/>
  <c r="C31" i="47"/>
  <c r="D26" i="47"/>
  <c r="E26" i="47"/>
  <c r="F26" i="47"/>
  <c r="G26" i="47"/>
  <c r="I26" i="47"/>
  <c r="C26" i="47"/>
  <c r="D20" i="47"/>
  <c r="E20" i="47"/>
  <c r="F20" i="47"/>
  <c r="I20" i="47"/>
  <c r="C20" i="47"/>
  <c r="D13" i="47"/>
  <c r="E13" i="47"/>
  <c r="F13" i="47"/>
  <c r="F34" i="47" s="1"/>
  <c r="G13" i="47"/>
  <c r="I13" i="47"/>
  <c r="C13" i="47"/>
  <c r="C34" i="46"/>
  <c r="D34" i="46"/>
  <c r="E34" i="46"/>
  <c r="F34" i="46"/>
  <c r="G34" i="46"/>
  <c r="I34" i="46"/>
  <c r="C29" i="46"/>
  <c r="D29" i="46"/>
  <c r="E29" i="46"/>
  <c r="F29" i="46"/>
  <c r="G29" i="46"/>
  <c r="I29" i="46"/>
  <c r="C22" i="46"/>
  <c r="D22" i="46"/>
  <c r="E22" i="46"/>
  <c r="F22" i="46"/>
  <c r="G22" i="46"/>
  <c r="I22" i="46"/>
  <c r="C15" i="46"/>
  <c r="D15" i="46"/>
  <c r="E15" i="46"/>
  <c r="F15" i="46"/>
  <c r="G15" i="46"/>
  <c r="I15" i="46"/>
  <c r="C10" i="46"/>
  <c r="D10" i="46"/>
  <c r="E10" i="46"/>
  <c r="F10" i="46"/>
  <c r="G10" i="46"/>
  <c r="I10" i="46"/>
  <c r="D38" i="45"/>
  <c r="E38" i="45"/>
  <c r="E41" i="45" s="1"/>
  <c r="F38" i="45"/>
  <c r="G38" i="45"/>
  <c r="I38" i="45"/>
  <c r="C38" i="45"/>
  <c r="D33" i="45"/>
  <c r="E33" i="45"/>
  <c r="F33" i="45"/>
  <c r="G33" i="45"/>
  <c r="I33" i="45"/>
  <c r="C33" i="45"/>
  <c r="D22" i="45"/>
  <c r="E22" i="45"/>
  <c r="F22" i="45"/>
  <c r="G22" i="45"/>
  <c r="I22" i="45"/>
  <c r="C22" i="45"/>
  <c r="D15" i="45"/>
  <c r="E15" i="45"/>
  <c r="F15" i="45"/>
  <c r="G15" i="45"/>
  <c r="I15" i="45"/>
  <c r="C15" i="45"/>
  <c r="D10" i="45"/>
  <c r="E10" i="45"/>
  <c r="F10" i="45"/>
  <c r="G10" i="45"/>
  <c r="I10" i="45"/>
  <c r="I41" i="45" s="1"/>
  <c r="C10" i="45"/>
  <c r="C36" i="44"/>
  <c r="D36" i="44"/>
  <c r="E36" i="44"/>
  <c r="F36" i="44"/>
  <c r="G36" i="44"/>
  <c r="I36" i="44"/>
  <c r="C31" i="44"/>
  <c r="D31" i="44"/>
  <c r="E31" i="44"/>
  <c r="F31" i="44"/>
  <c r="G31" i="44"/>
  <c r="I31" i="44"/>
  <c r="C22" i="44"/>
  <c r="D22" i="44"/>
  <c r="E22" i="44"/>
  <c r="F22" i="44"/>
  <c r="G22" i="44"/>
  <c r="I22" i="44"/>
  <c r="C15" i="44"/>
  <c r="D15" i="44"/>
  <c r="E15" i="44"/>
  <c r="F15" i="44"/>
  <c r="G15" i="44"/>
  <c r="I15" i="44"/>
  <c r="C10" i="44"/>
  <c r="D10" i="44"/>
  <c r="E10" i="44"/>
  <c r="F10" i="44"/>
  <c r="G10" i="44"/>
  <c r="I10" i="44"/>
  <c r="D34" i="43"/>
  <c r="E34" i="43"/>
  <c r="F34" i="43"/>
  <c r="G34" i="43"/>
  <c r="I34" i="43"/>
  <c r="C34" i="43"/>
  <c r="D29" i="43"/>
  <c r="E29" i="43"/>
  <c r="F29" i="43"/>
  <c r="G29" i="43"/>
  <c r="I29" i="43"/>
  <c r="C29" i="43"/>
  <c r="D22" i="43"/>
  <c r="E22" i="43"/>
  <c r="F22" i="43"/>
  <c r="G22" i="43"/>
  <c r="I22" i="43"/>
  <c r="C22" i="43"/>
  <c r="D15" i="43"/>
  <c r="E15" i="43"/>
  <c r="F15" i="43"/>
  <c r="G15" i="43"/>
  <c r="I15" i="43"/>
  <c r="C15" i="43"/>
  <c r="D10" i="43"/>
  <c r="E10" i="43"/>
  <c r="F10" i="43"/>
  <c r="G10" i="43"/>
  <c r="I10" i="43"/>
  <c r="I37" i="43" s="1"/>
  <c r="C10" i="43"/>
  <c r="C26" i="42"/>
  <c r="D26" i="42"/>
  <c r="E26" i="42"/>
  <c r="F26" i="42"/>
  <c r="G26" i="42"/>
  <c r="I26" i="42"/>
  <c r="C15" i="42"/>
  <c r="D15" i="42"/>
  <c r="D29" i="42" s="1"/>
  <c r="E15" i="42"/>
  <c r="F15" i="42"/>
  <c r="G15" i="42"/>
  <c r="I15" i="42"/>
  <c r="C10" i="42"/>
  <c r="D10" i="42"/>
  <c r="E10" i="42"/>
  <c r="F10" i="42"/>
  <c r="G10" i="42"/>
  <c r="I10" i="42"/>
  <c r="D30" i="41"/>
  <c r="E30" i="41"/>
  <c r="F30" i="41"/>
  <c r="G30" i="41"/>
  <c r="I30" i="41"/>
  <c r="C30" i="41"/>
  <c r="D25" i="41"/>
  <c r="E25" i="41"/>
  <c r="F25" i="41"/>
  <c r="G25" i="41"/>
  <c r="I25" i="41"/>
  <c r="C25" i="41"/>
  <c r="C33" i="41" s="1"/>
  <c r="D19" i="41"/>
  <c r="E19" i="41"/>
  <c r="F19" i="41"/>
  <c r="F33" i="41" s="1"/>
  <c r="G19" i="41"/>
  <c r="I19" i="41"/>
  <c r="C19" i="41"/>
  <c r="D10" i="41"/>
  <c r="E10" i="41"/>
  <c r="F10" i="41"/>
  <c r="G10" i="41"/>
  <c r="I10" i="41"/>
  <c r="I33" i="41" s="1"/>
  <c r="C10" i="41"/>
  <c r="C33" i="40"/>
  <c r="D33" i="40"/>
  <c r="E33" i="40"/>
  <c r="F33" i="40"/>
  <c r="G33" i="40"/>
  <c r="I33" i="40"/>
  <c r="C28" i="40"/>
  <c r="D28" i="40"/>
  <c r="E28" i="40"/>
  <c r="F28" i="40"/>
  <c r="G28" i="40"/>
  <c r="I28" i="40"/>
  <c r="C22" i="40"/>
  <c r="D22" i="40"/>
  <c r="E22" i="40"/>
  <c r="F22" i="40"/>
  <c r="G22" i="40"/>
  <c r="I22" i="40"/>
  <c r="C15" i="40"/>
  <c r="D15" i="40"/>
  <c r="E15" i="40"/>
  <c r="F15" i="40"/>
  <c r="G15" i="40"/>
  <c r="I15" i="40"/>
  <c r="C10" i="40"/>
  <c r="D10" i="40"/>
  <c r="E10" i="40"/>
  <c r="E36" i="40" s="1"/>
  <c r="F10" i="40"/>
  <c r="G10" i="40"/>
  <c r="I10" i="40"/>
  <c r="C27" i="39"/>
  <c r="D32" i="39"/>
  <c r="E32" i="39"/>
  <c r="F32" i="39"/>
  <c r="G32" i="39"/>
  <c r="I32" i="39"/>
  <c r="C32" i="39"/>
  <c r="D27" i="39"/>
  <c r="E27" i="39"/>
  <c r="F27" i="39"/>
  <c r="G27" i="39"/>
  <c r="I27" i="39"/>
  <c r="D22" i="39"/>
  <c r="E22" i="39"/>
  <c r="F22" i="39"/>
  <c r="G22" i="39"/>
  <c r="I22" i="39"/>
  <c r="C22" i="39"/>
  <c r="D15" i="39"/>
  <c r="E15" i="39"/>
  <c r="F15" i="39"/>
  <c r="G15" i="39"/>
  <c r="I15" i="39"/>
  <c r="C15" i="39"/>
  <c r="D10" i="39"/>
  <c r="E10" i="39"/>
  <c r="F10" i="39"/>
  <c r="G10" i="39"/>
  <c r="I10" i="39"/>
  <c r="C10" i="39"/>
  <c r="D27" i="38"/>
  <c r="E27" i="38"/>
  <c r="F27" i="38"/>
  <c r="F30" i="38" s="1"/>
  <c r="G27" i="38"/>
  <c r="I27" i="38"/>
  <c r="C27" i="38"/>
  <c r="C30" i="38" s="1"/>
  <c r="D22" i="38"/>
  <c r="E22" i="38"/>
  <c r="F22" i="38"/>
  <c r="G22" i="38"/>
  <c r="I22" i="38"/>
  <c r="C22" i="38"/>
  <c r="D15" i="38"/>
  <c r="E15" i="38"/>
  <c r="F15" i="38"/>
  <c r="G15" i="38"/>
  <c r="I15" i="38"/>
  <c r="C15" i="38"/>
  <c r="D10" i="38"/>
  <c r="E10" i="38"/>
  <c r="F10" i="38"/>
  <c r="G10" i="38"/>
  <c r="G30" i="38" s="1"/>
  <c r="I10" i="38"/>
  <c r="C10" i="38"/>
  <c r="F36" i="37"/>
  <c r="C33" i="37"/>
  <c r="C36" i="37" s="1"/>
  <c r="D33" i="37"/>
  <c r="D36" i="37" s="1"/>
  <c r="E33" i="37"/>
  <c r="F33" i="37"/>
  <c r="G33" i="37"/>
  <c r="I33" i="37"/>
  <c r="C28" i="37"/>
  <c r="D28" i="37"/>
  <c r="E28" i="37"/>
  <c r="F28" i="37"/>
  <c r="G28" i="37"/>
  <c r="I28" i="37"/>
  <c r="C22" i="37"/>
  <c r="D22" i="37"/>
  <c r="E22" i="37"/>
  <c r="F22" i="37"/>
  <c r="G22" i="37"/>
  <c r="I22" i="37"/>
  <c r="C15" i="37"/>
  <c r="D15" i="37"/>
  <c r="E15" i="37"/>
  <c r="F15" i="37"/>
  <c r="G15" i="37"/>
  <c r="I15" i="37"/>
  <c r="C10" i="37"/>
  <c r="D10" i="37"/>
  <c r="E10" i="37"/>
  <c r="F10" i="37"/>
  <c r="G10" i="37"/>
  <c r="I10" i="37"/>
  <c r="C32" i="36"/>
  <c r="D32" i="36"/>
  <c r="E32" i="36"/>
  <c r="F32" i="36"/>
  <c r="G32" i="36"/>
  <c r="I32" i="36"/>
  <c r="C27" i="36"/>
  <c r="D27" i="36"/>
  <c r="E27" i="36"/>
  <c r="F27" i="36"/>
  <c r="G27" i="36"/>
  <c r="I27" i="36"/>
  <c r="C22" i="36"/>
  <c r="D22" i="36"/>
  <c r="E22" i="36"/>
  <c r="F22" i="36"/>
  <c r="G22" i="36"/>
  <c r="I22" i="36"/>
  <c r="C15" i="36"/>
  <c r="D15" i="36"/>
  <c r="E15" i="36"/>
  <c r="F15" i="36"/>
  <c r="G15" i="36"/>
  <c r="I15" i="36"/>
  <c r="C10" i="36"/>
  <c r="D10" i="36"/>
  <c r="E10" i="36"/>
  <c r="F10" i="36"/>
  <c r="G10" i="36"/>
  <c r="I10" i="36"/>
  <c r="C33" i="35"/>
  <c r="D33" i="35"/>
  <c r="E33" i="35"/>
  <c r="F33" i="35"/>
  <c r="F36" i="35" s="1"/>
  <c r="G33" i="35"/>
  <c r="I33" i="35"/>
  <c r="C28" i="35"/>
  <c r="D28" i="35"/>
  <c r="E28" i="35"/>
  <c r="F28" i="35"/>
  <c r="G28" i="35"/>
  <c r="C22" i="35"/>
  <c r="D22" i="35"/>
  <c r="E22" i="35"/>
  <c r="F22" i="35"/>
  <c r="G22" i="35"/>
  <c r="I22" i="35"/>
  <c r="C15" i="35"/>
  <c r="D15" i="35"/>
  <c r="E15" i="35"/>
  <c r="F15" i="35"/>
  <c r="G15" i="35"/>
  <c r="I15" i="35"/>
  <c r="C10" i="35"/>
  <c r="D10" i="35"/>
  <c r="E10" i="35"/>
  <c r="F10" i="35"/>
  <c r="G10" i="35"/>
  <c r="I10" i="35"/>
  <c r="D36" i="33"/>
  <c r="D33" i="33"/>
  <c r="E33" i="33"/>
  <c r="E36" i="33" s="1"/>
  <c r="F33" i="33"/>
  <c r="G33" i="33"/>
  <c r="I33" i="33"/>
  <c r="C33" i="33"/>
  <c r="C36" i="33" s="1"/>
  <c r="D28" i="33"/>
  <c r="E28" i="33"/>
  <c r="F28" i="33"/>
  <c r="G28" i="33"/>
  <c r="I28" i="33"/>
  <c r="C28" i="33"/>
  <c r="D22" i="33"/>
  <c r="E22" i="33"/>
  <c r="F22" i="33"/>
  <c r="G22" i="33"/>
  <c r="I22" i="33"/>
  <c r="C22" i="33"/>
  <c r="D15" i="33"/>
  <c r="E15" i="33"/>
  <c r="F15" i="33"/>
  <c r="G15" i="33"/>
  <c r="I15" i="33"/>
  <c r="C15" i="33"/>
  <c r="D10" i="33"/>
  <c r="E10" i="33"/>
  <c r="F10" i="33"/>
  <c r="G10" i="33"/>
  <c r="I10" i="33"/>
  <c r="C10" i="33"/>
  <c r="C15" i="32"/>
  <c r="D15" i="32"/>
  <c r="E15" i="32"/>
  <c r="F15" i="32"/>
  <c r="G15" i="32"/>
  <c r="I15" i="32"/>
  <c r="C33" i="32"/>
  <c r="D33" i="32"/>
  <c r="E33" i="32"/>
  <c r="F33" i="32"/>
  <c r="G33" i="32"/>
  <c r="I33" i="32"/>
  <c r="C28" i="32"/>
  <c r="D28" i="32"/>
  <c r="E28" i="32"/>
  <c r="F28" i="32"/>
  <c r="G28" i="32"/>
  <c r="I28" i="32"/>
  <c r="C22" i="32"/>
  <c r="D22" i="32"/>
  <c r="E22" i="32"/>
  <c r="F22" i="32"/>
  <c r="G22" i="32"/>
  <c r="G36" i="32" s="1"/>
  <c r="I22" i="32"/>
  <c r="C10" i="32"/>
  <c r="D10" i="32"/>
  <c r="E10" i="32"/>
  <c r="F10" i="32"/>
  <c r="F36" i="32" s="1"/>
  <c r="I10" i="32"/>
  <c r="C10" i="31"/>
  <c r="C33" i="31"/>
  <c r="D33" i="31"/>
  <c r="E33" i="31"/>
  <c r="F33" i="31"/>
  <c r="G33" i="31"/>
  <c r="C28" i="31"/>
  <c r="D28" i="31"/>
  <c r="E28" i="31"/>
  <c r="F28" i="31"/>
  <c r="G28" i="31"/>
  <c r="C22" i="31"/>
  <c r="D22" i="31"/>
  <c r="E22" i="31"/>
  <c r="F22" i="31"/>
  <c r="G22" i="31"/>
  <c r="D15" i="31"/>
  <c r="E15" i="31"/>
  <c r="F15" i="31"/>
  <c r="G15" i="31"/>
  <c r="D10" i="31"/>
  <c r="E10" i="31"/>
  <c r="F10" i="31"/>
  <c r="G10" i="31"/>
  <c r="E30" i="38" l="1"/>
  <c r="F29" i="42"/>
  <c r="C37" i="43"/>
  <c r="F37" i="49"/>
  <c r="C36" i="32"/>
  <c r="E36" i="35"/>
  <c r="C36" i="40"/>
  <c r="D41" i="45"/>
  <c r="E36" i="32"/>
  <c r="F36" i="33"/>
  <c r="C36" i="35"/>
  <c r="D30" i="38"/>
  <c r="G36" i="40"/>
  <c r="G29" i="42"/>
  <c r="E29" i="42"/>
  <c r="C29" i="42"/>
  <c r="F37" i="43"/>
  <c r="F41" i="45"/>
  <c r="D34" i="47"/>
  <c r="D34" i="50"/>
  <c r="F34" i="50"/>
  <c r="C35" i="36"/>
  <c r="E36" i="37"/>
  <c r="E37" i="43"/>
  <c r="C41" i="45"/>
  <c r="C37" i="48"/>
  <c r="G36" i="35"/>
  <c r="D36" i="35"/>
  <c r="E35" i="36"/>
  <c r="G33" i="41"/>
  <c r="I29" i="42"/>
  <c r="G37" i="43"/>
  <c r="G41" i="45"/>
  <c r="C34" i="47"/>
  <c r="E34" i="47"/>
  <c r="D37" i="48"/>
  <c r="E34" i="50"/>
  <c r="E37" i="48"/>
  <c r="D37" i="43"/>
  <c r="D36" i="32"/>
  <c r="G37" i="49"/>
  <c r="G37" i="48"/>
  <c r="G34" i="47"/>
  <c r="E33" i="41"/>
  <c r="D33" i="41"/>
  <c r="D36" i="40"/>
  <c r="F36" i="40"/>
  <c r="G36" i="37"/>
  <c r="D35" i="36"/>
  <c r="I36" i="35"/>
  <c r="I37" i="48"/>
  <c r="I36" i="40"/>
  <c r="I30" i="38"/>
  <c r="I36" i="37"/>
  <c r="I36" i="33"/>
  <c r="G36" i="33"/>
  <c r="I36" i="32"/>
  <c r="F36" i="31"/>
  <c r="I34" i="50"/>
  <c r="G34" i="50"/>
  <c r="I34" i="47"/>
  <c r="D37" i="46"/>
  <c r="E37" i="46"/>
  <c r="C37" i="46"/>
  <c r="I37" i="46"/>
  <c r="G37" i="46"/>
  <c r="F37" i="46"/>
  <c r="E39" i="44"/>
  <c r="D39" i="44"/>
  <c r="C39" i="44"/>
  <c r="I39" i="44"/>
  <c r="G39" i="44"/>
  <c r="F39" i="44"/>
  <c r="I35" i="36"/>
  <c r="G35" i="36"/>
  <c r="F35" i="36"/>
  <c r="I35" i="39"/>
  <c r="F35" i="39"/>
  <c r="D35" i="39"/>
  <c r="C35" i="39"/>
  <c r="G35" i="39"/>
  <c r="E35" i="39"/>
  <c r="E36" i="31"/>
  <c r="D36" i="31"/>
  <c r="C36" i="31"/>
  <c r="G36" i="31"/>
  <c r="G26" i="30" l="1"/>
  <c r="G25" i="30" s="1"/>
</calcChain>
</file>

<file path=xl/sharedStrings.xml><?xml version="1.0" encoding="utf-8"?>
<sst xmlns="http://schemas.openxmlformats.org/spreadsheetml/2006/main" count="2535" uniqueCount="544">
  <si>
    <t>Enero</t>
  </si>
  <si>
    <t>Febrero</t>
  </si>
  <si>
    <t>Marzo</t>
  </si>
  <si>
    <t>Abril</t>
  </si>
  <si>
    <t>Mayo</t>
  </si>
  <si>
    <t>Junio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</si>
  <si>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</si>
  <si>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</si>
  <si>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</si>
  <si>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</si>
  <si>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</si>
  <si>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</si>
  <si>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</si>
  <si>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</si>
  <si>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</si>
  <si>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</si>
  <si>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</si>
  <si>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</si>
  <si>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</si>
  <si>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</si>
  <si>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</si>
  <si>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</si>
  <si>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</si>
  <si>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</si>
  <si>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</si>
  <si>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</si>
  <si>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</si>
  <si>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</si>
  <si>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</si>
  <si>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</si>
  <si>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</si>
  <si>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</si>
  <si>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</si>
  <si>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</si>
  <si>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</si>
  <si>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</si>
  <si>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</si>
  <si>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</si>
  <si>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</si>
  <si>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</si>
  <si>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</si>
  <si>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</si>
  <si>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</si>
  <si>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</si>
  <si>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</si>
  <si>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</si>
  <si>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</si>
  <si>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</si>
  <si>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Región Lagunera</t>
  </si>
  <si>
    <t xml:space="preserve">    Laguna Coahuila</t>
  </si>
  <si>
    <t xml:space="preserve">    Laguna Durango</t>
  </si>
  <si>
    <t>Pasteurizada</t>
  </si>
  <si>
    <t>Rehidratada</t>
  </si>
  <si>
    <t>Total</t>
  </si>
  <si>
    <t>Amarillo</t>
  </si>
  <si>
    <t>Fresco</t>
  </si>
  <si>
    <t>Manchego</t>
  </si>
  <si>
    <t>Panela</t>
  </si>
  <si>
    <t>Otros</t>
  </si>
  <si>
    <t>Entera</t>
  </si>
  <si>
    <t xml:space="preserve">   Sin adición de azúcar ni otro edulcorante.</t>
  </si>
  <si>
    <t xml:space="preserve">   Las demás.</t>
  </si>
  <si>
    <t>Julio</t>
  </si>
  <si>
    <t>Agosto</t>
  </si>
  <si>
    <t>Septiembre</t>
  </si>
  <si>
    <t>Octubre</t>
  </si>
  <si>
    <t>Noviembre</t>
  </si>
  <si>
    <t>Diciembre</t>
  </si>
  <si>
    <t>Norteamérica</t>
  </si>
  <si>
    <t>Canadá</t>
  </si>
  <si>
    <t>Estados Unidos</t>
  </si>
  <si>
    <t>América del Sur</t>
  </si>
  <si>
    <t>Argentina</t>
  </si>
  <si>
    <t>Brasil</t>
  </si>
  <si>
    <t>Europa del Este</t>
  </si>
  <si>
    <t>Rusia</t>
  </si>
  <si>
    <t>Ucrania</t>
  </si>
  <si>
    <t>Asia</t>
  </si>
  <si>
    <t>China</t>
  </si>
  <si>
    <t>India</t>
  </si>
  <si>
    <t>Japón</t>
  </si>
  <si>
    <t>Oceanía</t>
  </si>
  <si>
    <t>Australia</t>
  </si>
  <si>
    <t>Nueva Zelanda</t>
  </si>
  <si>
    <t>Corea del Sur</t>
  </si>
  <si>
    <t>Filipinas</t>
  </si>
  <si>
    <t>Taiwán</t>
  </si>
  <si>
    <t>Indonesia</t>
  </si>
  <si>
    <t xml:space="preserve">Argelia      </t>
  </si>
  <si>
    <t>Chile</t>
  </si>
  <si>
    <t xml:space="preserve"> Argentina</t>
  </si>
  <si>
    <t xml:space="preserve"> Brasil</t>
  </si>
  <si>
    <t xml:space="preserve"> Rusia</t>
  </si>
  <si>
    <t xml:space="preserve"> Ucrania</t>
  </si>
  <si>
    <t xml:space="preserve"> China</t>
  </si>
  <si>
    <t xml:space="preserve"> Filipinas</t>
  </si>
  <si>
    <t xml:space="preserve"> Indonesia</t>
  </si>
  <si>
    <t xml:space="preserve"> Taiwán</t>
  </si>
  <si>
    <t xml:space="preserve"> Australia</t>
  </si>
  <si>
    <t xml:space="preserve"> Nueva Zelanda</t>
  </si>
  <si>
    <t>Argelia</t>
  </si>
  <si>
    <t xml:space="preserve"> Chile </t>
  </si>
  <si>
    <t>EUA</t>
  </si>
  <si>
    <t> 3,550</t>
  </si>
  <si>
    <t>4,200 </t>
  </si>
  <si>
    <t xml:space="preserve"> 3,600 </t>
  </si>
  <si>
    <r>
      <t xml:space="preserve">19.01.1001 </t>
    </r>
    <r>
      <rPr>
        <b/>
        <vertAlign val="superscript"/>
        <sz val="10"/>
        <color theme="0"/>
        <rFont val="Arial"/>
        <family val="2"/>
      </rPr>
      <t>1/</t>
    </r>
  </si>
  <si>
    <r>
      <t>19.01.9003</t>
    </r>
    <r>
      <rPr>
        <b/>
        <vertAlign val="superscript"/>
        <sz val="10"/>
        <color theme="0"/>
        <rFont val="Arial"/>
        <family val="2"/>
      </rPr>
      <t xml:space="preserve"> 2/</t>
    </r>
  </si>
  <si>
    <r>
      <t xml:space="preserve">19.01.9004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</si>
  <si>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19.01.9005 </t>
    </r>
    <r>
      <rPr>
        <b/>
        <vertAlign val="superscript"/>
        <sz val="10"/>
        <color theme="0"/>
        <rFont val="Arial"/>
        <family val="2"/>
      </rPr>
      <t>4/</t>
    </r>
  </si>
  <si>
    <t xml:space="preserve"> Argelia</t>
  </si>
  <si>
    <t xml:space="preserve"> Estados Unidos</t>
  </si>
  <si>
    <t xml:space="preserve">Notas: </t>
  </si>
  <si>
    <t xml:space="preserve">   Con un contenido de materias grasas inferior o igual al 1% en peso; con un contenido de materias grasas superior al 1% pero inferior o igual al 6%, en peso.</t>
  </si>
  <si>
    <t xml:space="preserve">   En polvo, gránulos o demás formas sólidas, con un contenido de materias grasas inferior o igual al 1.5% en peso; sin adición de azúcar ni otro edulcorante; las demás.</t>
  </si>
  <si>
    <t>( Miles de dólares )</t>
  </si>
  <si>
    <t>( Miles de toneladas )</t>
  </si>
  <si>
    <t>Horas hombre trabajadas</t>
  </si>
  <si>
    <t>(Miles de horas)</t>
  </si>
  <si>
    <t>(Número de personas)</t>
  </si>
  <si>
    <t xml:space="preserve"> (Miles de pesos)</t>
  </si>
  <si>
    <t>(Porcentaje)</t>
  </si>
  <si>
    <t>Remuneraciones totales</t>
  </si>
  <si>
    <t>Valor de la producción</t>
  </si>
  <si>
    <t>Valor de ventas</t>
  </si>
  <si>
    <t>Cobrado por maquila</t>
  </si>
  <si>
    <t>Hato lechero</t>
  </si>
  <si>
    <t>Rendimiento</t>
  </si>
  <si>
    <t>Toneladas</t>
  </si>
  <si>
    <t>Nota:</t>
  </si>
  <si>
    <t>Año</t>
  </si>
  <si>
    <t>Producción</t>
  </si>
  <si>
    <t>Precio ponderado</t>
  </si>
  <si>
    <t>Distintas marcas y presentaciones</t>
  </si>
  <si>
    <t>Año / Mes</t>
  </si>
  <si>
    <t>Derivados de leche (Toneladas)</t>
  </si>
  <si>
    <t>Yogurt</t>
  </si>
  <si>
    <t>Notas:</t>
  </si>
  <si>
    <t>Total del valor de la producción</t>
  </si>
  <si>
    <t>Derivados de leche</t>
  </si>
  <si>
    <t>Queso</t>
  </si>
  <si>
    <t>Mantequilla</t>
  </si>
  <si>
    <t>Margarina</t>
  </si>
  <si>
    <t>Volumen total</t>
  </si>
  <si>
    <t>Producción  ( Toneladas )</t>
  </si>
  <si>
    <t>Valor de la producción  ( Miles de pesos )</t>
  </si>
  <si>
    <r>
      <t xml:space="preserve">Fluída </t>
    </r>
    <r>
      <rPr>
        <b/>
        <vertAlign val="superscript"/>
        <sz val="10"/>
        <color theme="0"/>
        <rFont val="Arial"/>
        <family val="2"/>
      </rPr>
      <t>1/</t>
    </r>
  </si>
  <si>
    <t>Miles de litros</t>
  </si>
  <si>
    <r>
      <t xml:space="preserve">En polvo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</si>
  <si>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Evaporada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</si>
  <si>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Condensada </t>
    </r>
    <r>
      <rPr>
        <b/>
        <vertAlign val="superscript"/>
        <sz val="10"/>
        <color theme="0"/>
        <rFont val="Arial"/>
        <family val="2"/>
      </rPr>
      <t>4/</t>
    </r>
  </si>
  <si>
    <t>Productos derivados de leche</t>
  </si>
  <si>
    <t>Fracción arancelaria</t>
  </si>
  <si>
    <t>Producción de leche de bovino en países seleccionados</t>
  </si>
  <si>
    <t>País</t>
  </si>
  <si>
    <t>Hato de vacas lecheras en países seleccionados</t>
  </si>
  <si>
    <t>Producción de queso en países seleccionados</t>
  </si>
  <si>
    <t>Consumo de queso en países seleccionados</t>
  </si>
  <si>
    <t>Importación de queso en países seleccionados</t>
  </si>
  <si>
    <t>Exportación de queso en países seleccionados</t>
  </si>
  <si>
    <t>Producción de mantequilla en países seleccionados</t>
  </si>
  <si>
    <t>Consumo de mantequilla en países seleccionados</t>
  </si>
  <si>
    <t>Importación de mantequilla en países seleccionados</t>
  </si>
  <si>
    <t>Exportación de mantequilla en países seleccionados</t>
  </si>
  <si>
    <t>Consumo de leche entera en polvo de bovino en países seleccionados</t>
  </si>
  <si>
    <t>Exportación de leche entera en polvo de bovino en países seleccionados</t>
  </si>
  <si>
    <t>Anual</t>
  </si>
  <si>
    <t>Mes / Año</t>
  </si>
  <si>
    <t>Rendimiento estimado mensual de leche de bovino en Estados Unidos de América</t>
  </si>
  <si>
    <t>Queso cheddar (Blocks de 40 libras)</t>
  </si>
  <si>
    <t>Suero en polvo</t>
  </si>
  <si>
    <t>Leche entera en polvo de bovino</t>
  </si>
  <si>
    <t>Mínimo</t>
  </si>
  <si>
    <t>Máximo</t>
  </si>
  <si>
    <t>Leche de bovino descremada en polvo</t>
  </si>
  <si>
    <t>Leche descremada en polvo de bovino</t>
  </si>
  <si>
    <t>Instituto Nacional de Estadística y Geografía (INEGI).</t>
  </si>
  <si>
    <t>Secretaría de Economía (SE).</t>
  </si>
  <si>
    <t>Procuraduría Federal del Consumidor (PROFECO).</t>
  </si>
  <si>
    <t>United States Department of Agriculture (USDA).</t>
  </si>
  <si>
    <t>Foreign Agricultural Service (FAS - USDA).</t>
  </si>
  <si>
    <t>Economic Research Service (ERS - USDA).</t>
  </si>
  <si>
    <t>Agricultural Marketing Service (AMS-USDA)</t>
  </si>
  <si>
    <t>National Agricultural Statistics Service (NASS-USDA).</t>
  </si>
  <si>
    <t>Dairy World Markets and Trade (FAS-USDA).</t>
  </si>
  <si>
    <t>Total nacional</t>
  </si>
  <si>
    <t>http://www.inegi.org.mx/</t>
  </si>
  <si>
    <t>http://www.profeco.gob.mx/</t>
  </si>
  <si>
    <t>http://www.usda.gov/wps/portal/usda/usdahome</t>
  </si>
  <si>
    <t>http://www.fas.usda.gov/</t>
  </si>
  <si>
    <t>http://www.ers.usda.gov/</t>
  </si>
  <si>
    <t>http://www.ams.usda.gov/AMSv1.0/</t>
  </si>
  <si>
    <t>http://www.nass.usda.gov/</t>
  </si>
  <si>
    <t>http://www.fas.usda.gov/dairy_arc.asp</t>
  </si>
  <si>
    <t>http://www.economia.gob.mx/swb/swb/</t>
  </si>
  <si>
    <t>Fuentes de información</t>
  </si>
  <si>
    <t>Hoja</t>
  </si>
  <si>
    <t>Producción nacional</t>
  </si>
  <si>
    <t>Precios nacionales</t>
  </si>
  <si>
    <t>Industria de la leche y derivados</t>
  </si>
  <si>
    <t>Comercio exterior</t>
  </si>
  <si>
    <t>Producción, consumo y comercio mundial</t>
  </si>
  <si>
    <t>Precios internacionales</t>
  </si>
  <si>
    <t>Consumo de leche fluída de bovino en países seleccionados</t>
  </si>
  <si>
    <t>Productividad de leche de bovino en países seleccionados</t>
  </si>
  <si>
    <t>Consumo de leche descremada en polvo de bovino en países seleccionados</t>
  </si>
  <si>
    <t>Importación de leche descremada en polvo de bovino en países seleccionados</t>
  </si>
  <si>
    <t>Exportación de leche descremada en polvo de bovino en países seleccionados</t>
  </si>
  <si>
    <t>Producción de leche entera en polvo de bovino en países seleccionados</t>
  </si>
  <si>
    <t>Importación de leche entera en polvo de bovino en países seleccionados</t>
  </si>
  <si>
    <t>Hato de vacas lecheras en Estados Unidos de América</t>
  </si>
  <si>
    <t>Para ingresar a una hoja específica, dé click en el tema</t>
  </si>
  <si>
    <t>CONTENIDO</t>
  </si>
  <si>
    <t>Producción de leche  descremada en polvo de bovino en países seleccionados</t>
  </si>
  <si>
    <t>Los totales podrían no coincidir con la suma de las cifras por año debido al redondeo de los decimales.</t>
  </si>
  <si>
    <t>Leche (Miles de litros)</t>
  </si>
  <si>
    <t>Crema o grasa butírica</t>
  </si>
  <si>
    <t>Doble crema</t>
  </si>
  <si>
    <t>Leche en polvo</t>
  </si>
  <si>
    <t>Para lactantes</t>
  </si>
  <si>
    <r>
      <t>Mantequilla y pastas p/untar</t>
    </r>
    <r>
      <rPr>
        <b/>
        <vertAlign val="superscript"/>
        <sz val="10"/>
        <color theme="0"/>
        <rFont val="Arial"/>
        <family val="2"/>
      </rPr>
      <t xml:space="preserve"> 4/</t>
    </r>
  </si>
  <si>
    <r>
      <t>Queso y</t>
    </r>
    <r>
      <rPr>
        <b/>
        <vertAlign val="superscript"/>
        <sz val="10"/>
        <color theme="0"/>
        <rFont val="Arial"/>
        <family val="2"/>
      </rPr>
      <t xml:space="preserve"> </t>
    </r>
    <r>
      <rPr>
        <b/>
        <sz val="10"/>
        <color theme="0"/>
        <rFont val="Arial"/>
        <family val="2"/>
      </rPr>
      <t xml:space="preserve">requeson </t>
    </r>
    <r>
      <rPr>
        <b/>
        <vertAlign val="superscript"/>
        <sz val="10"/>
        <color theme="0"/>
        <rFont val="Arial"/>
        <family val="2"/>
      </rPr>
      <t>6/</t>
    </r>
  </si>
  <si>
    <t xml:space="preserve"> </t>
  </si>
  <si>
    <t>Fuente: SIAP con información del International Dairy Market News / AMS / USDA.</t>
  </si>
  <si>
    <r>
      <t>2011</t>
    </r>
    <r>
      <rPr>
        <b/>
        <vertAlign val="superscript"/>
        <sz val="10"/>
        <color theme="0"/>
        <rFont val="Arial"/>
        <family val="2"/>
      </rPr>
      <t xml:space="preserve"> p/</t>
    </r>
  </si>
  <si>
    <t>Producción acumulada mensual de leche de bovino 2000 - 2011</t>
  </si>
  <si>
    <t>Volver al índice</t>
  </si>
  <si>
    <t>Descremada</t>
  </si>
  <si>
    <t xml:space="preserve">Pasteurizada y homogeneizada </t>
  </si>
  <si>
    <t>Ultra  pasteurizada</t>
  </si>
  <si>
    <t>Leche de sabores</t>
  </si>
  <si>
    <t>Jugos</t>
  </si>
  <si>
    <t>Naranjadas</t>
  </si>
  <si>
    <t>Otros productos (Miles de litros)</t>
  </si>
  <si>
    <t xml:space="preserve">Leche </t>
  </si>
  <si>
    <t>Otros productos</t>
  </si>
  <si>
    <t>Productos secundarios, desechos y subproductos</t>
  </si>
  <si>
    <t>Otros productos no genéricos</t>
  </si>
  <si>
    <t>Crema</t>
  </si>
  <si>
    <t>Con frutas y/o cereales</t>
  </si>
  <si>
    <t>Para beber</t>
  </si>
  <si>
    <t>Crema o queso</t>
  </si>
  <si>
    <t>Yogurt en diversas formas</t>
  </si>
  <si>
    <t>Licuados</t>
  </si>
  <si>
    <t>De leche natural</t>
  </si>
  <si>
    <t>Dulce tipo chantilly</t>
  </si>
  <si>
    <t>Flanes y postres a base de leche</t>
  </si>
  <si>
    <t>Ingresos por maquila, submaquila y remanufactura</t>
  </si>
  <si>
    <t>(Porcentaje de utilización)</t>
  </si>
  <si>
    <t>Subtotal</t>
  </si>
  <si>
    <t>(continúa)</t>
  </si>
  <si>
    <t>(concluye)</t>
  </si>
  <si>
    <t>Crecimiento anual                                     ( % )</t>
  </si>
  <si>
    <t>65.67*</t>
  </si>
  <si>
    <t>69.85*</t>
  </si>
  <si>
    <t>n.d.</t>
  </si>
  <si>
    <t>n.d. No disponible.</t>
  </si>
  <si>
    <t>Los establecimientos seleccionados realizan actividades económicas cuya cobertura en ingresos fue mayor al 80%.</t>
  </si>
  <si>
    <r>
      <t xml:space="preserve">Fuente: </t>
    </r>
    <r>
      <rPr>
        <b/>
        <sz val="8"/>
        <rFont val="Arial"/>
        <family val="2"/>
      </rPr>
      <t>SIAP</t>
    </r>
    <r>
      <rPr>
        <sz val="8"/>
        <rFont val="Arial"/>
        <family val="2"/>
      </rPr>
      <t xml:space="preserve"> con datos de la Encuesta Mensual de la Industria Manufacturera (EMIM), INEGI.</t>
    </r>
  </si>
  <si>
    <r>
      <rPr>
        <vertAlign val="superscript"/>
        <sz val="8"/>
        <rFont val="Arial"/>
        <family val="2"/>
      </rPr>
      <t>*/</t>
    </r>
    <r>
      <rPr>
        <sz val="8"/>
        <rFont val="Arial"/>
        <family val="2"/>
      </rPr>
      <t xml:space="preserve"> Promedio</t>
    </r>
  </si>
  <si>
    <r>
      <t>Personal ocupado</t>
    </r>
    <r>
      <rPr>
        <b/>
        <vertAlign val="superscript"/>
        <sz val="10"/>
        <color theme="0"/>
        <rFont val="Arial"/>
        <family val="2"/>
      </rPr>
      <t xml:space="preserve"> */</t>
    </r>
  </si>
  <si>
    <r>
      <t>Uso de la capacidad instalada</t>
    </r>
    <r>
      <rPr>
        <b/>
        <vertAlign val="superscript"/>
        <sz val="10"/>
        <color theme="0"/>
        <rFont val="Arial"/>
        <family val="2"/>
      </rPr>
      <t xml:space="preserve"> */</t>
    </r>
  </si>
  <si>
    <t>Tipo de leche / marca y presentación</t>
  </si>
  <si>
    <t>Condensada</t>
  </si>
  <si>
    <t>En polvo</t>
  </si>
  <si>
    <t>Evaporada</t>
  </si>
  <si>
    <t>La Lechera, lata 397 grs.</t>
  </si>
  <si>
    <t>Alpura, bolsa 500 grs.</t>
  </si>
  <si>
    <t>Alpura, lata 1.8 kg.</t>
  </si>
  <si>
    <t>Nido, lata 1800 grs.</t>
  </si>
  <si>
    <t>Nido, lata 900 grs.</t>
  </si>
  <si>
    <t>Leche evaporada Carnation, semidescremada lata 410 grs.</t>
  </si>
  <si>
    <t>Coahuila</t>
  </si>
  <si>
    <t>Michoacán</t>
  </si>
  <si>
    <t>Veracruz</t>
  </si>
  <si>
    <t xml:space="preserve">Coahuila </t>
  </si>
  <si>
    <t>Entidad federativa</t>
  </si>
  <si>
    <t>Coahuila (Delegación)</t>
  </si>
  <si>
    <t>Durango (Delegación)</t>
  </si>
  <si>
    <t>Ultrapasteurizada</t>
  </si>
  <si>
    <t>(Dólares / tonelada)</t>
  </si>
  <si>
    <t>Años / mes</t>
  </si>
  <si>
    <t>Otros estados</t>
  </si>
  <si>
    <t>(Dólares /tonelada)</t>
  </si>
  <si>
    <t>(Kilogramos /cabeza)</t>
  </si>
  <si>
    <t>(Millones de toneladas )</t>
  </si>
  <si>
    <t>(Miles de litros)</t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</si>
  <si>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 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</si>
  <si>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las Delegaciones de la SAGARPA.</t>
    </r>
  </si>
  <si>
    <t>(Pesos)</t>
  </si>
  <si>
    <t>Nutrileche, fórmula láctea, ultrapasteurizada, caja 1 L.</t>
  </si>
  <si>
    <t>Lala, pasteurizada parcialmente descremada, bolsa 1 L.</t>
  </si>
  <si>
    <t>Lala, premium, entera, caja 1 L.</t>
  </si>
  <si>
    <t xml:space="preserve">Nido, kinder niños, lata 400 grs. </t>
  </si>
  <si>
    <t>Nido, extra calcio, lata 900 grs.</t>
  </si>
  <si>
    <t>La Lechera, lata 100 grs.</t>
  </si>
  <si>
    <t>La lechera, botella (plástico) 450 grs.</t>
  </si>
  <si>
    <t>Carnation Clavel, parcialmente descremada, lata 378 grs.</t>
  </si>
  <si>
    <t>Carnation Clavel, reducida en grasa, descremada, lata 378 grs.</t>
  </si>
  <si>
    <t>Al-dia, entera, botella 1 L.</t>
  </si>
  <si>
    <t>Alpura, clásica, entera, envase 1 L.</t>
  </si>
  <si>
    <t>Lala, light, parcialmente descremada, caja 1 L.</t>
  </si>
  <si>
    <t>Alpura. parcialmente descremada, envase 1 L.</t>
  </si>
  <si>
    <t>Alpura 2000, clásica, parcialmente descremada, caja 1 L.</t>
  </si>
  <si>
    <t>Alpura 2000, light, parcialmente descremada, baja en grasa.</t>
  </si>
  <si>
    <t>Alpura 2000, parcialmente descremada, caja 1 L.</t>
  </si>
  <si>
    <t>Alpura 2000, sin colesterol, con grasa vegetal, caja 1 L.</t>
  </si>
  <si>
    <t>Fortileche, con grasa vegetal, caja 1 L.</t>
  </si>
  <si>
    <t xml:space="preserve">Lala, semidescremada, caja 1 L. </t>
  </si>
  <si>
    <t>Lala, siluette plus, descremada, caja 1 L.</t>
  </si>
  <si>
    <t>Parmalat, entera, adicionada con vitamina A y D, caja 1.</t>
  </si>
  <si>
    <t>Parmalat, semidescremada, adicionada con vitamina A y D.</t>
  </si>
  <si>
    <t>San Marcos, entera, caja 1 L.</t>
  </si>
  <si>
    <t>San Marcos, semidescremada, caja 1 L.</t>
  </si>
  <si>
    <t>Alpura, lata 1800 grs.</t>
  </si>
  <si>
    <t>Alpura, kids niños, bolsa 500 grs.</t>
  </si>
  <si>
    <t>Alpura, kids niños, lata 1,800 grs.</t>
  </si>
  <si>
    <t>Fortileche, bolsa 500 grs.</t>
  </si>
  <si>
    <t>Nan 1, en polvo para lactante, lata 400 grs.</t>
  </si>
  <si>
    <t>Nan 2, en polvo para lactante, lata 400 grs.</t>
  </si>
  <si>
    <t>Nido, clásica, lata 1.6 kg.</t>
  </si>
  <si>
    <t>Nido, clásica, lata 360 grs.</t>
  </si>
  <si>
    <t>Nido, kinder, niños, protección, 1+ prebio 1, lata 1.6 kg.</t>
  </si>
  <si>
    <t>Nido, kinder, niños, protección, 1+ prebio 1. lata 360 grs.</t>
  </si>
  <si>
    <t>Svelty, figura 0% sin grasa, descremada, bolsa 360 grs.</t>
  </si>
  <si>
    <t>(Toneladas)</t>
  </si>
  <si>
    <t>Producción nacional de leche de bovino 1990-2011</t>
  </si>
  <si>
    <t>Tendencia en la producción nacional de leche de bovino 1990 - 2011</t>
  </si>
  <si>
    <t>Producción anual de leche de bovino por entidad federativa 2000-2011</t>
  </si>
  <si>
    <r>
      <t xml:space="preserve">2011 </t>
    </r>
    <r>
      <rPr>
        <b/>
        <vertAlign val="superscript"/>
        <sz val="10"/>
        <color theme="0"/>
        <rFont val="Arial"/>
        <family val="2"/>
      </rPr>
      <t>p/</t>
    </r>
  </si>
  <si>
    <r>
      <t xml:space="preserve">2012 </t>
    </r>
    <r>
      <rPr>
        <b/>
        <vertAlign val="superscript"/>
        <sz val="10"/>
        <color theme="0"/>
        <rFont val="Arial"/>
        <family val="2"/>
      </rPr>
      <t>e/</t>
    </r>
  </si>
  <si>
    <t>(Miles de litros y toneladas)</t>
  </si>
  <si>
    <t>(Miles de dólares)</t>
  </si>
  <si>
    <t xml:space="preserve">(Miles de litros y toneladas) </t>
  </si>
  <si>
    <t>* A partir de 2006 cambió la presentación del producto, al pasar de 450 Gr. a 400 Gr.</t>
  </si>
  <si>
    <t>Alpura Lac Del, ultrapasteurizada, entera, rehidratada, caja 1 L.</t>
  </si>
  <si>
    <t>(Volumen de producción)</t>
  </si>
  <si>
    <t>(Valor de la producción en miles de pesos)</t>
  </si>
  <si>
    <t>(Producción en toneladas)</t>
  </si>
  <si>
    <t xml:space="preserve">Elaboración de leche en polvo, condensada y evaporada. </t>
  </si>
  <si>
    <t>(Toneladas / cabeza)</t>
  </si>
  <si>
    <t>(Pesos / Litro)</t>
  </si>
  <si>
    <t>(Miles de cabezas)</t>
  </si>
  <si>
    <r>
      <t xml:space="preserve">Fuente: </t>
    </r>
    <r>
      <rPr>
        <b/>
        <sz val="10"/>
        <rFont val="Arial"/>
        <family val="2"/>
      </rPr>
      <t>SIAP</t>
    </r>
    <r>
      <rPr>
        <sz val="10"/>
        <rFont val="Arial"/>
        <family val="2"/>
      </rPr>
      <t xml:space="preserve"> con información de PROFECO, Dirección General de Estudios sobre Consumo.</t>
    </r>
  </si>
  <si>
    <t>Parmalat, entera, adicionada con vitamina A y D, caja 1 L.</t>
  </si>
  <si>
    <r>
      <rPr>
        <vertAlign val="superscript"/>
        <sz val="10"/>
        <rFont val="Arial"/>
        <family val="2"/>
      </rPr>
      <t>1/</t>
    </r>
    <r>
      <rPr>
        <sz val="10"/>
        <rFont val="Arial"/>
        <family val="2"/>
      </rPr>
      <t xml:space="preserve"> Precios en el área metropolitana de la Ciudad de México.</t>
    </r>
  </si>
  <si>
    <r>
      <t xml:space="preserve">       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las Delegaciones de la SAGARPA.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</si>
  <si>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preliminares.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</si>
  <si>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</t>
    </r>
  </si>
  <si>
    <r>
      <t xml:space="preserve">2011 </t>
    </r>
    <r>
      <rPr>
        <b/>
        <vertAlign val="superscript"/>
        <sz val="10"/>
        <color theme="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</si>
  <si>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definitivas</t>
    </r>
  </si>
  <si>
    <r>
      <t xml:space="preserve">Principales estados productores de leche de bovino 2006 - 2011 </t>
    </r>
    <r>
      <rPr>
        <b/>
        <vertAlign val="superscript"/>
        <sz val="12"/>
        <rFont val="Arial"/>
        <family val="2"/>
      </rPr>
      <t>p/</t>
    </r>
  </si>
  <si>
    <r>
      <rPr>
        <vertAlign val="superscript"/>
        <sz val="9"/>
        <rFont val="Arial"/>
        <family val="2"/>
      </rPr>
      <t>p/</t>
    </r>
    <r>
      <rPr>
        <sz val="9"/>
        <rFont val="Arial"/>
        <family val="2"/>
      </rPr>
      <t xml:space="preserve"> Cifras preliminares acumuladas al mes de diciembre.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</si>
  <si>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definitivas.</t>
    </r>
  </si>
  <si>
    <t xml:space="preserve">Elaboración  de leche en polvo, condensada y evaporada 2007-2012 (volumen y valor de producción)                                        </t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</si>
  <si>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datos de la Encuesta Mensual de la Industria Manufacturera (EMIM), INEGI.</t>
    </r>
  </si>
  <si>
    <t>Des- cremada</t>
  </si>
  <si>
    <t>Productos secun-darios, deschos y subpro-ductos</t>
  </si>
  <si>
    <t>Productos alimen- ticios  vitami-nados y sabori-zantes en polvo</t>
  </si>
  <si>
    <r>
      <rPr>
        <vertAlign val="superscript"/>
        <sz val="9"/>
        <rFont val="Arial"/>
        <family val="2"/>
      </rPr>
      <t>*/</t>
    </r>
    <r>
      <rPr>
        <sz val="9"/>
        <rFont val="Arial"/>
        <family val="2"/>
      </rPr>
      <t xml:space="preserve"> Promedio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</si>
  <si>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Aduanas, SHCP.</t>
    </r>
  </si>
  <si>
    <r>
      <t>1/</t>
    </r>
    <r>
      <rPr>
        <sz val="8.5"/>
        <rFont val="Arial"/>
        <family val="2"/>
      </rPr>
      <t xml:space="preserve"> Incluye las fracciones de las subpartidas: 04.01.10  y 04.01.20 </t>
    </r>
  </si>
  <si>
    <r>
      <t>2/</t>
    </r>
    <r>
      <rPr>
        <sz val="8.5"/>
        <rFont val="Arial"/>
        <family val="2"/>
      </rPr>
      <t xml:space="preserve"> Incluye las fracciones de las subpartidas: 04.02.10, 04.02.21 y 04.02.29</t>
    </r>
  </si>
  <si>
    <r>
      <t>3/</t>
    </r>
    <r>
      <rPr>
        <sz val="8.5"/>
        <rFont val="Arial"/>
        <family val="2"/>
      </rPr>
      <t xml:space="preserve"> Incluye las fracciones de la subpartida: 04.02.91</t>
    </r>
  </si>
  <si>
    <r>
      <t>4/</t>
    </r>
    <r>
      <rPr>
        <sz val="8.5"/>
        <rFont val="Arial"/>
        <family val="2"/>
      </rPr>
      <t xml:space="preserve"> Incluye las fracciones de la subpartida: 04.02.99</t>
    </r>
  </si>
  <si>
    <r>
      <t xml:space="preserve">Fuente: </t>
    </r>
    <r>
      <rPr>
        <b/>
        <sz val="8.5"/>
        <rFont val="Arial"/>
        <family val="2"/>
      </rPr>
      <t>SIAP</t>
    </r>
    <r>
      <rPr>
        <sz val="8.5"/>
        <rFont val="Arial"/>
        <family val="2"/>
      </rPr>
      <t xml:space="preserve"> con información de Aduanas, SHCP.</t>
    </r>
  </si>
  <si>
    <r>
      <t>Crema (nata)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</si>
  <si>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Yogurt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</si>
  <si>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Sueros y lactosueros </t>
    </r>
    <r>
      <rPr>
        <b/>
        <vertAlign val="superscript"/>
        <sz val="10"/>
        <color theme="0"/>
        <rFont val="Arial"/>
        <family val="2"/>
      </rPr>
      <t>3/</t>
    </r>
  </si>
  <si>
    <r>
      <t xml:space="preserve">Grasa butirica </t>
    </r>
    <r>
      <rPr>
        <b/>
        <vertAlign val="superscript"/>
        <sz val="10"/>
        <color theme="0"/>
        <rFont val="Arial"/>
        <family val="2"/>
      </rPr>
      <t>5/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</si>
  <si>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Incluye las fracciones de la subpartida: 04.03.10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</si>
  <si>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Incluye las fracciones de las subpartidas: 04.03.90; 04.04.10 y 04.04.90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</si>
  <si>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Incluye las fracciones de las subpartidas: 04.05.10 y 04.05.20</t>
    </r>
  </si>
  <si>
    <r>
      <rPr>
        <vertAlign val="superscript"/>
        <sz val="9"/>
        <rFont val="Arial"/>
        <family val="2"/>
      </rPr>
      <t>5/</t>
    </r>
    <r>
      <rPr>
        <sz val="9"/>
        <rFont val="Arial"/>
        <family val="2"/>
      </rPr>
      <t xml:space="preserve"> Incluye las fracciones de la subpartida: 04.05.90</t>
    </r>
  </si>
  <si>
    <r>
      <rPr>
        <vertAlign val="superscript"/>
        <sz val="9"/>
        <rFont val="Arial"/>
        <family val="2"/>
      </rPr>
      <t>6/</t>
    </r>
    <r>
      <rPr>
        <sz val="9"/>
        <rFont val="Arial"/>
        <family val="2"/>
      </rPr>
      <t xml:space="preserve"> Incluye las fracciones de las subpartidas: 04.06.10; 04.06.20; 04.06.30; 04.06.40 y 04.06.90</t>
    </r>
  </si>
  <si>
    <r>
      <t xml:space="preserve">Yogur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</si>
  <si>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2010 </t>
    </r>
    <r>
      <rPr>
        <vertAlign val="superscript"/>
        <sz val="10"/>
        <rFont val="Arial"/>
        <family val="2"/>
      </rPr>
      <t>p/</t>
    </r>
  </si>
  <si>
    <r>
      <t>1/</t>
    </r>
    <r>
      <rPr>
        <sz val="9"/>
        <rFont val="Arial"/>
        <family val="2"/>
      </rPr>
      <t xml:space="preserve"> Con un contenido de sólidos lácteos superior al 10%, en peso.</t>
    </r>
  </si>
  <si>
    <r>
      <t xml:space="preserve">2/  </t>
    </r>
    <r>
      <rPr>
        <sz val="9"/>
        <rFont val="Arial"/>
        <family val="2"/>
      </rPr>
      <t>Preparaciones a base de productos lácteos con un contenido de sólidos lácteos superior al 10%, pero inferior o igual a 50%, en peso, excepto las comprendidas en la fraccion 1901.90.04.</t>
    </r>
  </si>
  <si>
    <r>
      <t xml:space="preserve">3/  </t>
    </r>
    <r>
      <rPr>
        <sz val="9"/>
        <rFont val="Arial"/>
        <family val="2"/>
      </rPr>
      <t>Preparaciones a base de productos lácteos 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</si>
  <si>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4/  </t>
    </r>
    <r>
      <rPr>
        <sz val="9"/>
        <rFont val="Arial"/>
        <family val="2"/>
      </rPr>
      <t>Prepraciones a base de productos lácteos  con un contenido de sólidos lácteos superior al 50%, en peso, excepto las comprendidas en la fracción 1901.90.04</t>
    </r>
  </si>
  <si>
    <r>
      <t xml:space="preserve"> 2010 </t>
    </r>
    <r>
      <rPr>
        <vertAlign val="superscript"/>
        <sz val="10"/>
        <rFont val="Arial"/>
        <family val="2"/>
      </rPr>
      <t>p/</t>
    </r>
  </si>
  <si>
    <r>
      <t xml:space="preserve">3/  </t>
    </r>
    <r>
      <rPr>
        <sz val="9"/>
        <rFont val="Arial"/>
        <family val="2"/>
      </rPr>
      <t>Preparaciones a base de productos lácteos con un contenido de sólidos lácteos superior al 10%, acondicionadas en envases para la venta al por menor cuya etiqueta contenga indicaciones para la utilización directa del producto en la preparación de los alimentos o postres, por ejemplo.</t>
    </r>
  </si>
  <si>
    <r>
      <t xml:space="preserve">Unión Europea </t>
    </r>
    <r>
      <rPr>
        <b/>
        <vertAlign val="superscript"/>
        <sz val="10"/>
        <rFont val="Arial"/>
        <family val="2"/>
      </rPr>
      <t>1/</t>
    </r>
  </si>
  <si>
    <r>
      <t>p/</t>
    </r>
    <r>
      <rPr>
        <sz val="9"/>
        <rFont val="Arial"/>
        <family val="2"/>
      </rPr>
      <t xml:space="preserve"> Datos preliminares </t>
    </r>
  </si>
  <si>
    <r>
      <t>e/</t>
    </r>
    <r>
      <rPr>
        <sz val="9"/>
        <rFont val="Arial"/>
        <family val="2"/>
      </rPr>
      <t xml:space="preserve"> Datos estimados</t>
    </r>
  </si>
  <si>
    <r>
      <t>1/</t>
    </r>
    <r>
      <rPr>
        <sz val="9"/>
        <rFont val="Arial"/>
        <family val="2"/>
      </rPr>
      <t xml:space="preserve"> Incluye la información de los 27 países miembros de la UE.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</si>
  <si>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Dairy World Markets and Trade / FAS / USDA.</t>
    </r>
  </si>
  <si>
    <r>
      <t>1/</t>
    </r>
    <r>
      <rPr>
        <sz val="9"/>
        <rFont val="Arial"/>
        <family val="2"/>
      </rPr>
      <t xml:space="preserve">  Incluye la información de los 27 países miembros de la UE.</t>
    </r>
  </si>
  <si>
    <t>(Miles de toneladas)</t>
  </si>
  <si>
    <r>
      <t>p/</t>
    </r>
    <r>
      <rPr>
        <sz val="9"/>
        <rFont val="Arial"/>
        <family val="2"/>
      </rPr>
      <t xml:space="preserve">  Datos preliminares </t>
    </r>
  </si>
  <si>
    <r>
      <t xml:space="preserve">1/ </t>
    </r>
    <r>
      <rPr>
        <sz val="9"/>
        <rFont val="Arial"/>
        <family val="2"/>
      </rPr>
      <t xml:space="preserve"> Incluye la información de los 27 países miembros</t>
    </r>
  </si>
  <si>
    <r>
      <t>1/</t>
    </r>
    <r>
      <rPr>
        <sz val="9"/>
        <rFont val="Arial"/>
        <family val="2"/>
      </rPr>
      <t xml:space="preserve">  Incluye la información de los 27 países miembros</t>
    </r>
  </si>
  <si>
    <r>
      <t xml:space="preserve">1/  </t>
    </r>
    <r>
      <rPr>
        <sz val="9"/>
        <rFont val="Arial"/>
        <family val="2"/>
      </rPr>
      <t>Incluye la información de los 27 países miembros</t>
    </r>
  </si>
  <si>
    <r>
      <t>Unión Europea</t>
    </r>
    <r>
      <rPr>
        <b/>
        <vertAlign val="superscript"/>
        <sz val="10"/>
        <rFont val="Arial"/>
        <family val="2"/>
      </rPr>
      <t xml:space="preserve"> 1/</t>
    </r>
  </si>
  <si>
    <r>
      <t>1/</t>
    </r>
    <r>
      <rPr>
        <sz val="9"/>
        <rFont val="Arial"/>
        <family val="2"/>
      </rPr>
      <t xml:space="preserve"> Incluye la información de los 27 países miembros</t>
    </r>
  </si>
  <si>
    <r>
      <t>Unión Europea 1</t>
    </r>
    <r>
      <rPr>
        <b/>
        <vertAlign val="superscript"/>
        <sz val="10"/>
        <rFont val="Arial"/>
        <family val="2"/>
      </rPr>
      <t>/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</si>
  <si>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>, con información del Dairy World Markets and Trade / FAS / USDA.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</si>
  <si>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 Milk Production / National Agricultutal Statistics Service (NASS) / USDA</t>
    </r>
  </si>
  <si>
    <r>
      <t>Fuente:</t>
    </r>
    <r>
      <rPr>
        <b/>
        <sz val="9"/>
        <rFont val="Arial"/>
        <family val="2"/>
      </rPr>
      <t xml:space="preserve"> SIAP</t>
    </r>
    <r>
      <rPr>
        <sz val="9"/>
        <rFont val="Arial"/>
        <family val="2"/>
      </rPr>
      <t xml:space="preserve"> con información de Milk Production / National Agricultutal Statistics Service (NASS) / USDA.</t>
    </r>
  </si>
  <si>
    <t>Variación 2011/10 (porcentaje)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</si>
  <si>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Leche descremada en polvo</t>
    </r>
  </si>
  <si>
    <r>
      <rPr>
        <vertAlign val="superscript"/>
        <sz val="9"/>
        <rFont val="Arial"/>
        <family val="2"/>
      </rPr>
      <t>2/</t>
    </r>
    <r>
      <rPr>
        <sz val="9"/>
        <rFont val="Arial"/>
        <family val="2"/>
      </rPr>
      <t xml:space="preserve"> Minnesota-Wisconsin</t>
    </r>
  </si>
  <si>
    <r>
      <rPr>
        <vertAlign val="superscript"/>
        <sz val="9"/>
        <rFont val="Arial"/>
        <family val="2"/>
      </rPr>
      <t>3/</t>
    </r>
    <r>
      <rPr>
        <sz val="9"/>
        <rFont val="Arial"/>
        <family val="2"/>
      </rPr>
      <t xml:space="preserve"> A partir de julio de 2010, precios ponderados sobre el volumen total de ventas de cada mes.</t>
    </r>
  </si>
  <si>
    <r>
      <t>Fuente:</t>
    </r>
    <r>
      <rPr>
        <b/>
        <sz val="9"/>
        <rFont val="Arial"/>
        <family val="2"/>
      </rPr>
      <t xml:space="preserve"> SIAP</t>
    </r>
    <r>
      <rPr>
        <sz val="9"/>
        <rFont val="Arial"/>
        <family val="2"/>
      </rPr>
      <t xml:space="preserve"> con información del Dairy Products Prices / NASS / USDA.</t>
    </r>
  </si>
  <si>
    <r>
      <t xml:space="preserve">NDM </t>
    </r>
    <r>
      <rPr>
        <b/>
        <vertAlign val="superscript"/>
        <sz val="10"/>
        <color theme="0"/>
        <rFont val="Arial"/>
        <family val="2"/>
      </rPr>
      <t>1/</t>
    </r>
  </si>
  <si>
    <r>
      <t xml:space="preserve">MN / WI </t>
    </r>
    <r>
      <rPr>
        <b/>
        <vertAlign val="superscript"/>
        <sz val="10"/>
        <color theme="0"/>
        <rFont val="Arial"/>
        <family val="2"/>
      </rPr>
      <t>2/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</si>
  <si>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Dairy Products Prices / NASS / USDA.</t>
    </r>
  </si>
  <si>
    <r>
      <t xml:space="preserve">Fuente: </t>
    </r>
    <r>
      <rPr>
        <b/>
        <sz val="9"/>
        <rFont val="Arial"/>
        <family val="2"/>
      </rPr>
      <t>SIAP</t>
    </r>
    <r>
      <rPr>
        <sz val="9"/>
        <rFont val="Arial"/>
        <family val="2"/>
      </rPr>
      <t xml:space="preserve"> con información del International Dairy Market News / AMS / USDA.</t>
    </r>
  </si>
  <si>
    <t>SERVICIO DE INFORMACIÓN AGROALIMENTARIA Y PESQUERA</t>
  </si>
  <si>
    <t>Av. Benjamín Franklin no. 146</t>
  </si>
  <si>
    <t>Col. Escandón, Deleg. Miguel Hidalgo, C.P. 11800</t>
  </si>
  <si>
    <t>México, D.F.</t>
  </si>
  <si>
    <t>Conmutador: (55) 3871 8500</t>
  </si>
  <si>
    <t>VISITE NUESTRA PÁGINA DE INTERNET</t>
  </si>
  <si>
    <t>http://www.siap.gob.mx</t>
  </si>
  <si>
    <r>
      <rPr>
        <b/>
        <sz val="60"/>
        <color theme="0" tint="-0.499984740745262"/>
        <rFont val="Arial"/>
        <family val="2"/>
      </rPr>
      <t>Boletín de</t>
    </r>
    <r>
      <rPr>
        <b/>
        <sz val="60"/>
        <rFont val="Arial"/>
        <family val="2"/>
      </rPr>
      <t xml:space="preserve"> </t>
    </r>
    <r>
      <rPr>
        <b/>
        <sz val="60"/>
        <color theme="9" tint="-0.249977111117893"/>
        <rFont val="Arial"/>
        <family val="2"/>
      </rPr>
      <t>Leche</t>
    </r>
  </si>
  <si>
    <r>
      <t>2012</t>
    </r>
    <r>
      <rPr>
        <b/>
        <vertAlign val="superscript"/>
        <sz val="10"/>
        <color theme="0"/>
        <rFont val="Arial"/>
        <family val="2"/>
      </rPr>
      <t xml:space="preserve"> p/</t>
    </r>
  </si>
  <si>
    <t>Variación 2012 / 11 (porcentaje)</t>
  </si>
  <si>
    <t>Producción estimada mensual de leche de bovino en Estados Unidos de América 2007-2012</t>
  </si>
  <si>
    <t>Precios FOB en mercados europeos 2007-2012</t>
  </si>
  <si>
    <t>Precios FOB en mercados europeos 2007 - 2012</t>
  </si>
  <si>
    <t>Precios de exportación en Oceanía 2007–2012</t>
  </si>
  <si>
    <t>Precio FOB en mercados de Europa de leche entera en polvo de bovino 2007-2012</t>
  </si>
  <si>
    <t>Gráfica 6: Tendencia del precio promedio mensual de productos lácteos en Estados Unidos de Amética 2007-2012</t>
  </si>
  <si>
    <t>Precio promedio mensual de productos lácteos en Estados Unidos de Amética 2007-2012</t>
  </si>
  <si>
    <t>Gráfica 7: Tendencia de los precios FOB en mercados de Europa de leche entera en polvo de bovino 2007-2012</t>
  </si>
  <si>
    <t>Precio FOB en mercados de Europa de leche de bovino descremada en polvo 2007-2012</t>
  </si>
  <si>
    <t>Gráfica 8: Tendencia de los precios FOB en mercados de Europa de leche de bovino descremada en polvo 2007-2012</t>
  </si>
  <si>
    <t>Precios FOB de exportación en mercados de Oceanía de leche entera en polvo de bovino 2007-2012</t>
  </si>
  <si>
    <t>Precios FOB de exportación en mercados de Oceanía de leche de bovino descremada en polvo 2007-2012</t>
  </si>
  <si>
    <r>
      <t xml:space="preserve">2012 </t>
    </r>
    <r>
      <rPr>
        <vertAlign val="superscript"/>
        <sz val="10"/>
        <rFont val="Arial"/>
        <family val="2"/>
      </rPr>
      <t>p/</t>
    </r>
  </si>
  <si>
    <t>Precio promedio mensual de productos lácteos en los Estados Unidos de América 2007-2012</t>
  </si>
  <si>
    <r>
      <t xml:space="preserve">2012 </t>
    </r>
    <r>
      <rPr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</si>
  <si>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preliminares. </t>
    </r>
  </si>
  <si>
    <t>Elaboración y envasado de leche líquida, derivados y otros productos, 2007-2012.</t>
  </si>
  <si>
    <t>Elaboración y envasado de leche de líquida, derivados y otros productos 2007-2012 (volumen de producción)</t>
  </si>
  <si>
    <t>Elaboración y envasado de leche de líquida, derivados y otros productos 2007-2012 (valor de la producción en miles de pesos)</t>
  </si>
  <si>
    <t>Elaboración de derivados y fermentos lácteos, 207-2012 (producción en toneladas)</t>
  </si>
  <si>
    <t>Elaboración de derivados y fermentos lácteos, 207-2012 (valor en miles de pesos)</t>
  </si>
  <si>
    <t>Volumen y valor de la producción 2007-2012.</t>
  </si>
  <si>
    <t>Gráfica 4: Tendencia en la producción mensual de leche entera en polvo de bovino 2007-2012</t>
  </si>
  <si>
    <t>Indicadores seleccionados de la producción de leche condensada, evaporada y en polvo 2007-2012</t>
  </si>
  <si>
    <t>Indicadores seleccionados de la producción de derivados y fermentos lácteos 2007-2012</t>
  </si>
  <si>
    <t>Indicadores seleccionados en la elaboración y envasado de leche de bovino 2007-2012</t>
  </si>
  <si>
    <t>Indicadores seleccionados en la industria de leche de bovino y derivados 2007-2012</t>
  </si>
  <si>
    <t>Volumen de las exportaciones de leche de bovino, régimen definitivo 2006-2012</t>
  </si>
  <si>
    <t>Valor de las exportaciones de leche de bovino, régimen definitivo 2006-2012</t>
  </si>
  <si>
    <t>Volumen de las importaciones de leche de bovino, régimen definitivo 2006-2012</t>
  </si>
  <si>
    <t>Valor de las importaciones de leche de bovino, régimen definitivo 2006-2012</t>
  </si>
  <si>
    <t>Volumen de las exportaciones de derivados de leche de bovino, régimen definitivo 2006-2012</t>
  </si>
  <si>
    <t>Valor de las exportaciones de derivados de leche de bovino, régimen definitivo 2006-2012</t>
  </si>
  <si>
    <t>Volumen de las importaciones de derivados de leche de bovino, régimen definitivo 2006-2012</t>
  </si>
  <si>
    <t>Valor de las importaciones de derivados de leche de bovino, régimen definitivo 2006-2012</t>
  </si>
  <si>
    <t>Volumen de las importaciones de preparaciones a base de productos lácteos, régimen definitivo 2006-2012</t>
  </si>
  <si>
    <t>Valor de las importaciones de preparaciones a base de productos lácteos, régimen definitivo 2006-2012</t>
  </si>
  <si>
    <t>Producción de leche de bovino en países seleccionados 2006-2012</t>
  </si>
  <si>
    <t>Consumo de leche de bovino en países seleccionados 2006-2012</t>
  </si>
  <si>
    <t>Hato de vacas lecheras en países seleccionados 2006-2012</t>
  </si>
  <si>
    <t>Productividad de leche de bovino en países seleccionados 2006-2012</t>
  </si>
  <si>
    <t>Producción de queso en países seleccionados 2006-2012</t>
  </si>
  <si>
    <t>Consumo de queso en países seleccionados 2006-2012</t>
  </si>
  <si>
    <t>Importación de queso en países seleccionados 2006-2012</t>
  </si>
  <si>
    <t>Exportación de queso en países seleccionados 2006-2012</t>
  </si>
  <si>
    <t>Producción de mantequilla en países seleccionados 2006-2012</t>
  </si>
  <si>
    <t>Consumo de mantequilla en países seleccionados 2006-2012</t>
  </si>
  <si>
    <t>Importación de mantequilla en países seleccionados 2006-2012</t>
  </si>
  <si>
    <t>Exportación de mantequilla en países seleccionados 2006-2012</t>
  </si>
  <si>
    <t>Producción de leche descremada en polvo de bovino en países seleccionados 2006-2012</t>
  </si>
  <si>
    <t>Consumo de leche descremada en polvo de bovino en países seleccionados 2006-2012</t>
  </si>
  <si>
    <t>Importación de leche descremada en polvo de bovino en países seleccionados 2006-2012</t>
  </si>
  <si>
    <t>Exportación de leche descremada en polvo de bovino en países seleccionados 2006-2012</t>
  </si>
  <si>
    <t>Producción de leche entera en polvo de bovino en países seleccionados 2006-2012</t>
  </si>
  <si>
    <t>Consumo de leche entera en polvo de bovino en países seleccionados 2006-2012</t>
  </si>
  <si>
    <t>Importación de leche entera en polvo de bovino en países seleccionados 2006-2012</t>
  </si>
  <si>
    <t>Exportación de leche entera en polvo de bovino en países seleccionados 2006-2012</t>
  </si>
  <si>
    <t>Hato de vacas lecheras en Estados Unidos de América 2006-2012</t>
  </si>
  <si>
    <t>Rendimiento estimado mensual de leche de bovino en Estados Unidos de América 2007-2012</t>
  </si>
  <si>
    <t>Gráfica 5: Producción estimada mensual de leche de bovino en Estados Unidos de América 2006-2012</t>
  </si>
  <si>
    <t>Elaboración de derivados y fermentos lácteos, 2007-2012.</t>
  </si>
  <si>
    <t>Tendencia de la producción mensual de leche entera en polvo de bovino 2007-2012</t>
  </si>
  <si>
    <t>Indicadores seleccionados de la producción de leche condensada, evaporada y en polvo 2007-2012.</t>
  </si>
  <si>
    <t>Volumen de exportaciones de leche de bovino, régimen definitivo 2006-2012</t>
  </si>
  <si>
    <t>Valor de exportaciones de leche de bovino, régimen definitivo 2006-2012</t>
  </si>
  <si>
    <t>Volumen de importaciones de leche de bovino, régimen definitivo 2006-2012</t>
  </si>
  <si>
    <t>Valor de importaciones de leche de bovino, régimen definitivo 2006-2012</t>
  </si>
  <si>
    <t>Volumen de exportaciones de derivados de leche de bovino, régimen definitivo 2006-2012</t>
  </si>
  <si>
    <t>Valor de exportaciones de derivados de leche de bovino, régimen definitivo 2006-2012</t>
  </si>
  <si>
    <t>Volumen de importaciones de derivados de leche de bovino, régimen definitivo 2006-2012</t>
  </si>
  <si>
    <t>Valor de importaciones de derivados de leche de bovino, régimen definitivo 2006 - 2012</t>
  </si>
  <si>
    <t>Volumen de importaciones de preparaciones a base de productos lácteos, régimen definitivo 2006-2012</t>
  </si>
  <si>
    <t>Valor de importaciones de preparaciones a base de productos lácteos, régimen definitivo 2006-2012</t>
  </si>
  <si>
    <r>
      <t xml:space="preserve">2012 </t>
    </r>
    <r>
      <rPr>
        <vertAlign val="superscript"/>
        <sz val="8"/>
        <rFont val="Arial"/>
        <family val="2"/>
      </rPr>
      <t>1/</t>
    </r>
  </si>
  <si>
    <r>
      <t xml:space="preserve">2012 </t>
    </r>
    <r>
      <rPr>
        <vertAlign val="superscript"/>
        <sz val="9"/>
        <rFont val="Arial"/>
        <family val="2"/>
      </rPr>
      <t>1/</t>
    </r>
  </si>
  <si>
    <r>
      <t xml:space="preserve">  2012 </t>
    </r>
    <r>
      <rPr>
        <b/>
        <vertAlign val="superscript"/>
        <sz val="10"/>
        <rFont val="Arial"/>
        <family val="2"/>
      </rPr>
      <t>1/</t>
    </r>
  </si>
  <si>
    <r>
      <t xml:space="preserve">2012 </t>
    </r>
    <r>
      <rPr>
        <b/>
        <vertAlign val="superscript"/>
        <sz val="10"/>
        <rFont val="Arial"/>
        <family val="2"/>
      </rPr>
      <t>1/</t>
    </r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</si>
  <si>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Cifras preliminares.</t>
    </r>
  </si>
  <si>
    <r>
      <t>Personal ocupado</t>
    </r>
    <r>
      <rPr>
        <b/>
        <vertAlign val="superscript"/>
        <sz val="9"/>
        <color theme="0"/>
        <rFont val="Arial"/>
        <family val="2"/>
      </rPr>
      <t xml:space="preserve"> */</t>
    </r>
  </si>
  <si>
    <r>
      <t>Uso de la capacidad instalada</t>
    </r>
    <r>
      <rPr>
        <b/>
        <vertAlign val="superscript"/>
        <sz val="9"/>
        <color theme="0"/>
        <rFont val="Arial"/>
        <family val="2"/>
      </rPr>
      <t xml:space="preserve"> */</t>
    </r>
  </si>
  <si>
    <r>
      <rPr>
        <vertAlign val="superscript"/>
        <sz val="8"/>
        <rFont val="Arial"/>
        <family val="2"/>
      </rPr>
      <t>1/</t>
    </r>
    <r>
      <rPr>
        <sz val="8"/>
        <rFont val="Arial"/>
        <family val="2"/>
      </rPr>
      <t xml:space="preserve"> Cifras preliminares.</t>
    </r>
  </si>
  <si>
    <t>2012 */</t>
  </si>
  <si>
    <r>
      <t>*/</t>
    </r>
    <r>
      <rPr>
        <sz val="8.5"/>
        <rFont val="Arial"/>
        <family val="2"/>
      </rPr>
      <t xml:space="preserve"> Cifras preliminares</t>
    </r>
  </si>
  <si>
    <r>
      <t xml:space="preserve">   2012 </t>
    </r>
    <r>
      <rPr>
        <b/>
        <vertAlign val="superscript"/>
        <sz val="10"/>
        <rFont val="Arial"/>
        <family val="2"/>
      </rPr>
      <t>*/</t>
    </r>
  </si>
  <si>
    <r>
      <t>*/</t>
    </r>
    <r>
      <rPr>
        <sz val="9"/>
        <rFont val="Arial"/>
        <family val="2"/>
      </rPr>
      <t xml:space="preserve"> Cifras preliminares</t>
    </r>
  </si>
  <si>
    <r>
      <t xml:space="preserve">   2012 *</t>
    </r>
    <r>
      <rPr>
        <b/>
        <vertAlign val="superscript"/>
        <sz val="10"/>
        <rFont val="Arial"/>
        <family val="2"/>
      </rPr>
      <t>/</t>
    </r>
  </si>
  <si>
    <r>
      <t xml:space="preserve">  2012 </t>
    </r>
    <r>
      <rPr>
        <vertAlign val="superscript"/>
        <sz val="10"/>
        <rFont val="Arial"/>
        <family val="2"/>
      </rPr>
      <t>*/</t>
    </r>
  </si>
  <si>
    <r>
      <t xml:space="preserve">   2012 </t>
    </r>
    <r>
      <rPr>
        <vertAlign val="superscript"/>
        <sz val="10"/>
        <rFont val="Arial"/>
        <family val="2"/>
      </rPr>
      <t>*/</t>
    </r>
  </si>
  <si>
    <r>
      <t xml:space="preserve"> 2012 </t>
    </r>
    <r>
      <rPr>
        <vertAlign val="superscript"/>
        <sz val="10"/>
        <rFont val="Arial"/>
        <family val="2"/>
      </rPr>
      <t>*/</t>
    </r>
  </si>
  <si>
    <t>(Toneladas y Miles de pesos)</t>
  </si>
  <si>
    <t>Precio promedio mensual de leche de bovino al consumidor 2012</t>
  </si>
  <si>
    <t>Producción mensual de leche de bovino 2000-2012</t>
  </si>
  <si>
    <t>Producción mensual de leche de bovino 2000 - 2012</t>
  </si>
  <si>
    <t>Producción acumulada mensual de leche de bovino 2000-2012</t>
  </si>
  <si>
    <r>
      <t xml:space="preserve">Tendencia de la producción mensual de leche de bovino 2007 - 2012 </t>
    </r>
    <r>
      <rPr>
        <b/>
        <vertAlign val="superscript"/>
        <sz val="12"/>
        <rFont val="Arial"/>
        <family val="2"/>
      </rPr>
      <t>p/</t>
    </r>
  </si>
  <si>
    <t>Gráfica 2: Tendencia en la producción mensual de leche de bovino 2007-2012</t>
  </si>
  <si>
    <t>Producción mensual de leche de bovino por entidad federativa 2012</t>
  </si>
  <si>
    <r>
      <t>Producción mensual de leche de bovino por entidad federativa 2012</t>
    </r>
    <r>
      <rPr>
        <b/>
        <vertAlign val="superscript"/>
        <sz val="12"/>
        <rFont val="Arial"/>
        <family val="2"/>
      </rPr>
      <t>p/</t>
    </r>
  </si>
  <si>
    <t>Promedio                                           2007 - 2011</t>
  </si>
  <si>
    <r>
      <t xml:space="preserve">Abril </t>
    </r>
    <r>
      <rPr>
        <vertAlign val="superscript"/>
        <sz val="10"/>
        <rFont val="Arial"/>
        <family val="2"/>
      </rPr>
      <t>4/</t>
    </r>
  </si>
  <si>
    <r>
      <rPr>
        <vertAlign val="superscript"/>
        <sz val="9"/>
        <rFont val="Arial"/>
        <family val="2"/>
      </rPr>
      <t>4/</t>
    </r>
    <r>
      <rPr>
        <sz val="9"/>
        <rFont val="Arial"/>
        <family val="2"/>
      </rPr>
      <t xml:space="preserve"> Desde este mes, la estimación del precio del queso cheddar solo se calcula para todo el país de conformidad con el National Dairy Products Sales Report.</t>
    </r>
  </si>
  <si>
    <r>
      <t>2011</t>
    </r>
    <r>
      <rPr>
        <b/>
        <vertAlign val="superscript"/>
        <sz val="10"/>
        <color theme="0"/>
        <rFont val="Arial"/>
        <family val="2"/>
      </rPr>
      <t xml:space="preserve"> 1/</t>
    </r>
  </si>
  <si>
    <t>Precio medio rural de leche de bovino por entidad federativa 2001 - 2011</t>
  </si>
  <si>
    <t>Precio medio rural de leche de bovino por entidad federativa 2001-2011.</t>
  </si>
  <si>
    <t>Precio promedio mensual de leche de bovino al consumidor 2012*</t>
  </si>
  <si>
    <t>Precio promedio anual de leche de bovino al consumidor 2006-2011</t>
  </si>
  <si>
    <r>
      <rPr>
        <vertAlign val="superscript"/>
        <sz val="9"/>
        <rFont val="Arial"/>
        <family val="2"/>
      </rPr>
      <t>1/</t>
    </r>
    <r>
      <rPr>
        <sz val="9"/>
        <rFont val="Arial"/>
        <family val="2"/>
      </rPr>
      <t xml:space="preserve"> Derivado de la modificación a la Tarifa de la Ley de los Impuestos Generales de Importación y Exportación, publicada en el D.O.F. del 29 de junio de 2012, a    </t>
    </r>
  </si>
  <si>
    <t xml:space="preserve">   0401.50.01, 0401.40.99 y 0401.50.99</t>
  </si>
  <si>
    <t xml:space="preserve">   partir del mes de julio las fracciones 0401.30.01 y 0401.30.99 se suprimen, quedando incluidas las siguientes fracciones de reciente creación: 0401.40.01, </t>
  </si>
  <si>
    <t>Producción nacional de leche de bovino 1990 - 2011</t>
  </si>
  <si>
    <t>Gráfica 1: Tendencia en la producción nacional de leche 1990 - 2011</t>
  </si>
  <si>
    <t>Gráfica 3: Principales estados productores de leche de bovino 2006 - 2011</t>
  </si>
  <si>
    <r>
      <t>Precio promedio anual de leche de bovino al consumidor 2000–2011</t>
    </r>
    <r>
      <rPr>
        <b/>
        <vertAlign val="superscript"/>
        <sz val="12"/>
        <rFont val="Arial"/>
        <family val="2"/>
      </rPr>
      <t>1</t>
    </r>
  </si>
  <si>
    <t xml:space="preserve">Ago </t>
  </si>
  <si>
    <t>n.d. No disponible</t>
  </si>
  <si>
    <r>
      <rPr>
        <vertAlign val="superscript"/>
        <sz val="8"/>
        <rFont val="Arial"/>
        <family val="2"/>
      </rPr>
      <t>*/</t>
    </r>
    <r>
      <rPr>
        <sz val="8"/>
        <rFont val="Arial"/>
        <family val="2"/>
      </rPr>
      <t xml:space="preserve"> Precios en el Área Metropolitana de la Ciudad de México.</t>
    </r>
  </si>
  <si>
    <r>
      <t xml:space="preserve">Fuente: </t>
    </r>
    <r>
      <rPr>
        <b/>
        <sz val="8"/>
        <rFont val="Arial"/>
        <family val="2"/>
      </rPr>
      <t>SIAP</t>
    </r>
    <r>
      <rPr>
        <sz val="8"/>
        <rFont val="Arial"/>
        <family val="2"/>
      </rPr>
      <t xml:space="preserve"> con información de PROFECO, Dirección General de Estudios sobre Consumo.</t>
    </r>
  </si>
  <si>
    <t xml:space="preserve"> julio-septiembre de 2012</t>
  </si>
  <si>
    <r>
      <rPr>
        <vertAlign val="superscript"/>
        <sz val="9"/>
        <rFont val="Arial"/>
        <family val="2"/>
      </rPr>
      <t>*/</t>
    </r>
    <r>
      <rPr>
        <sz val="9"/>
        <rFont val="Arial"/>
        <family val="2"/>
      </rPr>
      <t xml:space="preserve"> Cifras definitivas. </t>
    </r>
  </si>
  <si>
    <t>2011 */</t>
  </si>
  <si>
    <r>
      <t xml:space="preserve">2011 </t>
    </r>
    <r>
      <rPr>
        <vertAlign val="superscript"/>
        <sz val="10"/>
        <rFont val="Arial"/>
        <family val="2"/>
      </rPr>
      <t>*/</t>
    </r>
  </si>
  <si>
    <r>
      <t xml:space="preserve">2011 </t>
    </r>
    <r>
      <rPr>
        <vertAlign val="superscript"/>
        <sz val="9"/>
        <rFont val="Arial"/>
        <family val="2"/>
      </rPr>
      <t>*/</t>
    </r>
  </si>
  <si>
    <r>
      <rPr>
        <vertAlign val="superscript"/>
        <sz val="9"/>
        <rFont val="Arial"/>
        <family val="2"/>
      </rPr>
      <t>*/</t>
    </r>
    <r>
      <rPr>
        <sz val="9"/>
        <rFont val="Arial"/>
        <family val="2"/>
      </rPr>
      <t xml:space="preserve"> Cifras definitivas.</t>
    </r>
  </si>
  <si>
    <r>
      <rPr>
        <vertAlign val="superscript"/>
        <sz val="8"/>
        <rFont val="Arial"/>
        <family val="2"/>
      </rPr>
      <t>*/</t>
    </r>
    <r>
      <rPr>
        <sz val="8"/>
        <rFont val="Arial"/>
        <family val="2"/>
      </rPr>
      <t xml:space="preserve"> Cifras definitivas.</t>
    </r>
  </si>
  <si>
    <t>2011*/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</si>
</sst>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_(* #,##0_);_(* \(#,##0\);_(* &quot;-&quot;??_);_(@_)"/>
    <numFmt numFmtId="166" formatCode="#,##0.0"/>
    <numFmt numFmtId="167" formatCode="#,##0.000"/>
    <numFmt numFmtId="168" formatCode="0.0"/>
    <numFmt numFmtId="169" formatCode="_(* #,##0.000_);_(* \(#,##0.000\);_(* &quot;-&quot;??_);_(@_)"/>
    <numFmt numFmtId="170" formatCode="0.0000"/>
  </numFmts>
  <fonts count="5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color indexed="56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0"/>
      <name val="Times New Roman"/>
      <family val="1"/>
    </font>
    <font>
      <sz val="10"/>
      <name val="Times New Roman"/>
      <family val="1"/>
    </font>
    <font>
      <b/>
      <sz val="8"/>
      <name val="Arial"/>
      <family val="2"/>
    </font>
    <font>
      <b/>
      <sz val="11"/>
      <name val="Times New Roman"/>
      <family val="1"/>
    </font>
    <font>
      <sz val="7"/>
      <name val="Times New Roman"/>
      <family val="1"/>
    </font>
    <font>
      <sz val="9"/>
      <name val="Arial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b/>
      <sz val="9"/>
      <name val="Times New Roman"/>
      <family val="1"/>
    </font>
    <font>
      <b/>
      <sz val="10"/>
      <color theme="0"/>
      <name val="Arial"/>
      <family val="2"/>
    </font>
    <font>
      <b/>
      <vertAlign val="superscript"/>
      <sz val="10"/>
      <color theme="0"/>
      <name val="Arial"/>
      <family val="2"/>
    </font>
    <font>
      <b/>
      <sz val="8"/>
      <color theme="0"/>
      <name val="Arial"/>
      <family val="2"/>
    </font>
    <font>
      <vertAlign val="superscript"/>
      <sz val="8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8"/>
      <color rgb="FFFF0000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b/>
      <vertAlign val="superscript"/>
      <sz val="12"/>
      <name val="Arial"/>
      <family val="2"/>
    </font>
    <font>
      <b/>
      <u/>
      <sz val="12"/>
      <color rgb="FF0000CC"/>
      <name val="Arial"/>
      <family val="2"/>
    </font>
    <font>
      <b/>
      <u/>
      <sz val="12"/>
      <color rgb="FF0000FF"/>
      <name val="Arial"/>
      <family val="2"/>
    </font>
    <font>
      <b/>
      <u/>
      <sz val="14"/>
      <color rgb="FF0000FF"/>
      <name val="Arial"/>
      <family val="2"/>
    </font>
    <font>
      <sz val="10"/>
      <color theme="9" tint="-0.24997711111789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b/>
      <vertAlign val="superscript"/>
      <sz val="10"/>
      <name val="Arial"/>
      <family val="2"/>
    </font>
    <font>
      <vertAlign val="superscript"/>
      <sz val="8.5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28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u/>
      <sz val="16"/>
      <color indexed="12"/>
      <name val="Arial"/>
      <family val="2"/>
    </font>
    <font>
      <b/>
      <sz val="14"/>
      <name val="Arial"/>
      <family val="2"/>
    </font>
    <font>
      <u/>
      <sz val="14"/>
      <color indexed="12"/>
      <name val="Arial"/>
      <family val="2"/>
    </font>
    <font>
      <b/>
      <sz val="60"/>
      <name val="Arial"/>
      <family val="2"/>
    </font>
    <font>
      <b/>
      <sz val="60"/>
      <color theme="0" tint="-0.499984740745262"/>
      <name val="Arial"/>
      <family val="2"/>
    </font>
    <font>
      <b/>
      <sz val="60"/>
      <color theme="9" tint="-0.249977111117893"/>
      <name val="Arial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89626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theme="9"/>
      </top>
      <bottom/>
      <diagonal/>
    </border>
    <border>
      <left/>
      <right/>
      <top/>
      <bottom style="thin">
        <color theme="9"/>
      </bottom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9"/>
      </right>
      <top/>
      <bottom style="thin">
        <color theme="9"/>
      </bottom>
      <diagonal/>
    </border>
    <border>
      <left/>
      <right style="thin">
        <color theme="9"/>
      </right>
      <top style="thin">
        <color theme="9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9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9"/>
      </left>
      <right/>
      <top/>
      <bottom/>
      <diagonal/>
    </border>
    <border>
      <left/>
      <right style="medium">
        <color theme="9"/>
      </right>
      <top/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 style="thin">
        <color theme="9"/>
      </left>
      <right/>
      <top/>
      <bottom/>
      <diagonal/>
    </border>
    <border>
      <left style="thin">
        <color theme="9"/>
      </left>
      <right/>
      <top/>
      <bottom style="thin">
        <color theme="9"/>
      </bottom>
      <diagonal/>
    </border>
    <border>
      <left/>
      <right/>
      <top/>
      <bottom style="thin">
        <color theme="9" tint="-0.249977111117893"/>
      </bottom>
      <diagonal/>
    </border>
    <border>
      <left/>
      <right/>
      <top/>
      <bottom style="medium">
        <color theme="9"/>
      </bottom>
      <diagonal/>
    </border>
    <border>
      <left/>
      <right style="medium">
        <color theme="9"/>
      </right>
      <top/>
      <bottom style="medium">
        <color theme="9"/>
      </bottom>
      <diagonal/>
    </border>
    <border>
      <left style="medium">
        <color theme="9"/>
      </left>
      <right/>
      <top/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/>
      <diagonal/>
    </border>
    <border>
      <left/>
      <right/>
      <top style="medium">
        <color theme="9"/>
      </top>
      <bottom/>
      <diagonal/>
    </border>
    <border>
      <left/>
      <right style="medium">
        <color theme="9"/>
      </right>
      <top style="medium">
        <color theme="9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 style="thin">
        <color theme="9"/>
      </right>
      <top style="thin">
        <color theme="0"/>
      </top>
      <bottom/>
      <diagonal/>
    </border>
    <border>
      <left style="thin">
        <color theme="9"/>
      </left>
      <right style="thin">
        <color theme="9"/>
      </right>
      <top style="thin">
        <color theme="0"/>
      </top>
      <bottom/>
      <diagonal/>
    </border>
    <border>
      <left/>
      <right style="thin">
        <color theme="9" tint="-0.249977111117893"/>
      </right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/>
      <right style="thin">
        <color theme="9" tint="-0.249977111117893"/>
      </right>
      <top/>
      <bottom style="thin">
        <color theme="9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 style="thin">
        <color theme="9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0"/>
      </top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/>
      </left>
      <right style="thin">
        <color theme="9" tint="-0.249977111117893"/>
      </right>
      <top/>
      <bottom/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37" fontId="5" fillId="0" borderId="0"/>
    <xf numFmtId="0" fontId="1" fillId="0" borderId="0"/>
  </cellStyleXfs>
  <cellXfs count="1042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justify"/>
    </xf>
    <xf numFmtId="0" fontId="10" fillId="0" borderId="0" xfId="0" applyFont="1"/>
    <xf numFmtId="0" fontId="0" fillId="0" borderId="0" xfId="0" applyAlignment="1">
      <alignment horizontal="right"/>
    </xf>
    <xf numFmtId="0" fontId="7" fillId="0" borderId="0" xfId="0" applyFont="1" applyAlignment="1">
      <alignment wrapText="1"/>
    </xf>
    <xf numFmtId="3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 applyAlignment="1"/>
    <xf numFmtId="37" fontId="2" fillId="0" borderId="0" xfId="3" quotePrefix="1" applyFont="1" applyBorder="1" applyAlignment="1" applyProtection="1">
      <alignment horizontal="left"/>
    </xf>
    <xf numFmtId="3" fontId="4" fillId="0" borderId="0" xfId="0" applyNumberFormat="1" applyFont="1" applyFill="1"/>
    <xf numFmtId="0" fontId="15" fillId="0" borderId="0" xfId="0" applyFont="1" applyFill="1" applyBorder="1" applyAlignment="1">
      <alignment horizontal="center" vertical="center"/>
    </xf>
    <xf numFmtId="165" fontId="15" fillId="0" borderId="0" xfId="2" applyNumberFormat="1" applyFont="1" applyFill="1" applyBorder="1" applyAlignment="1">
      <alignment horizontal="center" vertical="center"/>
    </xf>
    <xf numFmtId="3" fontId="0" fillId="0" borderId="0" xfId="0" applyNumberFormat="1" applyFill="1"/>
    <xf numFmtId="0" fontId="0" fillId="0" borderId="0" xfId="0" applyBorder="1"/>
    <xf numFmtId="0" fontId="15" fillId="0" borderId="0" xfId="0" applyFont="1" applyFill="1" applyBorder="1" applyAlignment="1">
      <alignment horizontal="center" vertical="center" wrapText="1"/>
    </xf>
    <xf numFmtId="3" fontId="2" fillId="4" borderId="0" xfId="0" applyNumberFormat="1" applyFont="1" applyFill="1" applyBorder="1" applyAlignment="1">
      <alignment horizontal="right" vertical="center" wrapText="1" indent="2"/>
    </xf>
    <xf numFmtId="0" fontId="2" fillId="0" borderId="0" xfId="0" applyFont="1"/>
    <xf numFmtId="0" fontId="15" fillId="6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right" wrapText="1"/>
    </xf>
    <xf numFmtId="0" fontId="0" fillId="0" borderId="0" xfId="0" applyFill="1"/>
    <xf numFmtId="0" fontId="7" fillId="0" borderId="0" xfId="0" applyFont="1" applyFill="1" applyAlignment="1">
      <alignment wrapText="1"/>
    </xf>
    <xf numFmtId="0" fontId="14" fillId="0" borderId="0" xfId="0" applyFont="1" applyAlignment="1">
      <alignment horizontal="left"/>
    </xf>
    <xf numFmtId="0" fontId="15" fillId="3" borderId="35" xfId="0" applyFont="1" applyFill="1" applyBorder="1" applyAlignment="1">
      <alignment horizontal="center" vertical="center" wrapText="1"/>
    </xf>
    <xf numFmtId="0" fontId="1" fillId="0" borderId="0" xfId="0" applyFont="1"/>
    <xf numFmtId="0" fontId="6" fillId="0" borderId="0" xfId="4" applyFont="1" applyAlignment="1">
      <alignment horizontal="left"/>
    </xf>
    <xf numFmtId="0" fontId="1" fillId="0" borderId="0" xfId="4"/>
    <xf numFmtId="37" fontId="19" fillId="0" borderId="0" xfId="3" quotePrefix="1" applyFont="1" applyBorder="1" applyAlignment="1" applyProtection="1">
      <alignment horizontal="left"/>
    </xf>
    <xf numFmtId="0" fontId="19" fillId="0" borderId="0" xfId="0" applyFont="1"/>
    <xf numFmtId="0" fontId="4" fillId="0" borderId="0" xfId="4" applyFont="1" applyAlignment="1">
      <alignment horizontal="left"/>
    </xf>
    <xf numFmtId="0" fontId="19" fillId="0" borderId="0" xfId="4" applyFont="1"/>
    <xf numFmtId="0" fontId="6" fillId="0" borderId="0" xfId="4" applyFont="1" applyAlignment="1">
      <alignment horizontal="center"/>
    </xf>
    <xf numFmtId="0" fontId="14" fillId="0" borderId="0" xfId="4" applyFont="1"/>
    <xf numFmtId="0" fontId="14" fillId="0" borderId="0" xfId="4" applyFont="1" applyAlignment="1">
      <alignment horizontal="center"/>
    </xf>
    <xf numFmtId="0" fontId="4" fillId="0" borderId="0" xfId="4" applyFont="1"/>
    <xf numFmtId="0" fontId="11" fillId="0" borderId="0" xfId="4" applyFont="1"/>
    <xf numFmtId="0" fontId="15" fillId="3" borderId="0" xfId="0" applyFont="1" applyFill="1" applyBorder="1" applyAlignment="1">
      <alignment horizontal="center" vertical="center" wrapText="1"/>
    </xf>
    <xf numFmtId="0" fontId="1" fillId="0" borderId="0" xfId="4" applyFill="1"/>
    <xf numFmtId="0" fontId="11" fillId="0" borderId="0" xfId="4" applyFont="1" applyBorder="1" applyAlignment="1">
      <alignment wrapText="1"/>
    </xf>
    <xf numFmtId="0" fontId="1" fillId="0" borderId="0" xfId="4" applyBorder="1"/>
    <xf numFmtId="0" fontId="2" fillId="0" borderId="0" xfId="4" applyFont="1" applyBorder="1" applyAlignment="1">
      <alignment wrapText="1"/>
    </xf>
    <xf numFmtId="0" fontId="2" fillId="0" borderId="0" xfId="4" applyFont="1" applyBorder="1" applyAlignment="1">
      <alignment horizontal="right" wrapText="1"/>
    </xf>
    <xf numFmtId="0" fontId="2" fillId="0" borderId="0" xfId="4" applyFont="1"/>
    <xf numFmtId="0" fontId="1" fillId="0" borderId="0" xfId="4" applyFont="1"/>
    <xf numFmtId="0" fontId="1" fillId="0" borderId="0" xfId="4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4" applyFont="1" applyBorder="1"/>
    <xf numFmtId="0" fontId="19" fillId="0" borderId="0" xfId="4" applyFont="1" applyBorder="1"/>
    <xf numFmtId="0" fontId="13" fillId="0" borderId="0" xfId="4" applyFont="1" applyBorder="1" applyAlignment="1">
      <alignment horizontal="center"/>
    </xf>
    <xf numFmtId="0" fontId="1" fillId="0" borderId="0" xfId="4" applyFont="1" applyBorder="1" applyAlignment="1">
      <alignment wrapText="1"/>
    </xf>
    <xf numFmtId="0" fontId="4" fillId="0" borderId="0" xfId="4" applyFont="1" applyBorder="1" applyAlignment="1">
      <alignment wrapText="1"/>
    </xf>
    <xf numFmtId="0" fontId="2" fillId="0" borderId="0" xfId="4" applyFont="1" applyBorder="1"/>
    <xf numFmtId="0" fontId="13" fillId="0" borderId="0" xfId="4" applyFont="1" applyAlignment="1">
      <alignment horizontal="center"/>
    </xf>
    <xf numFmtId="0" fontId="1" fillId="0" borderId="0" xfId="4" applyFont="1" applyFill="1"/>
    <xf numFmtId="0" fontId="15" fillId="3" borderId="10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" fillId="0" borderId="0" xfId="4" applyFont="1" applyAlignment="1"/>
    <xf numFmtId="3" fontId="19" fillId="0" borderId="0" xfId="0" applyNumberFormat="1" applyFont="1"/>
    <xf numFmtId="0" fontId="22" fillId="0" borderId="0" xfId="4" applyFont="1"/>
    <xf numFmtId="0" fontId="15" fillId="3" borderId="24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justify" wrapText="1"/>
    </xf>
    <xf numFmtId="0" fontId="15" fillId="3" borderId="0" xfId="0" applyFont="1" applyFill="1" applyBorder="1" applyAlignment="1">
      <alignment horizontal="center" vertical="center"/>
    </xf>
    <xf numFmtId="14" fontId="0" fillId="0" borderId="0" xfId="0" applyNumberFormat="1"/>
    <xf numFmtId="165" fontId="17" fillId="0" borderId="0" xfId="2" applyNumberFormat="1" applyFont="1" applyFill="1" applyBorder="1" applyAlignment="1">
      <alignment horizontal="center" vertical="center"/>
    </xf>
    <xf numFmtId="166" fontId="17" fillId="0" borderId="0" xfId="2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justify"/>
    </xf>
    <xf numFmtId="0" fontId="2" fillId="0" borderId="0" xfId="4" applyFont="1" applyFill="1"/>
    <xf numFmtId="0" fontId="1" fillId="0" borderId="0" xfId="4" applyFont="1" applyFill="1" applyBorder="1"/>
    <xf numFmtId="0" fontId="15" fillId="3" borderId="9" xfId="0" applyFont="1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3" fontId="0" fillId="0" borderId="0" xfId="0" applyNumberFormat="1" applyAlignment="1">
      <alignment horizontal="right" wrapText="1"/>
    </xf>
    <xf numFmtId="3" fontId="7" fillId="0" borderId="0" xfId="0" applyNumberFormat="1" applyFont="1" applyAlignment="1">
      <alignment wrapText="1"/>
    </xf>
    <xf numFmtId="3" fontId="1" fillId="0" borderId="0" xfId="4" applyNumberFormat="1"/>
    <xf numFmtId="3" fontId="1" fillId="0" borderId="0" xfId="4" applyNumberFormat="1" applyBorder="1"/>
    <xf numFmtId="3" fontId="1" fillId="0" borderId="0" xfId="4" applyNumberFormat="1" applyFont="1"/>
    <xf numFmtId="3" fontId="1" fillId="0" borderId="0" xfId="4" applyNumberFormat="1" applyFont="1" applyBorder="1"/>
    <xf numFmtId="0" fontId="2" fillId="6" borderId="0" xfId="4" applyFont="1" applyFill="1" applyBorder="1" applyAlignment="1">
      <alignment horizontal="right" vertical="center" wrapText="1" indent="4"/>
    </xf>
    <xf numFmtId="3" fontId="2" fillId="0" borderId="0" xfId="4" applyNumberFormat="1" applyFont="1" applyBorder="1"/>
    <xf numFmtId="0" fontId="1" fillId="6" borderId="0" xfId="4" applyFont="1" applyFill="1"/>
    <xf numFmtId="165" fontId="25" fillId="0" borderId="0" xfId="2" applyNumberFormat="1" applyFont="1" applyFill="1" applyBorder="1" applyAlignment="1">
      <alignment horizontal="center" vertical="center"/>
    </xf>
    <xf numFmtId="1" fontId="1" fillId="0" borderId="0" xfId="4" applyNumberFormat="1"/>
    <xf numFmtId="168" fontId="1" fillId="0" borderId="0" xfId="4" applyNumberFormat="1"/>
    <xf numFmtId="169" fontId="25" fillId="0" borderId="0" xfId="2" applyNumberFormat="1" applyFont="1" applyFill="1" applyBorder="1" applyAlignment="1">
      <alignment horizontal="center" vertical="center"/>
    </xf>
    <xf numFmtId="0" fontId="0" fillId="6" borderId="0" xfId="0" applyFill="1"/>
    <xf numFmtId="167" fontId="1" fillId="0" borderId="0" xfId="4" applyNumberFormat="1" applyFont="1"/>
    <xf numFmtId="0" fontId="15" fillId="3" borderId="0" xfId="0" applyFont="1" applyFill="1" applyBorder="1" applyAlignment="1">
      <alignment horizontal="center" vertical="center" wrapText="1"/>
    </xf>
    <xf numFmtId="37" fontId="1" fillId="0" borderId="0" xfId="3" quotePrefix="1" applyFont="1" applyBorder="1" applyAlignment="1" applyProtection="1">
      <alignment horizontal="left"/>
    </xf>
    <xf numFmtId="0" fontId="23" fillId="0" borderId="0" xfId="1" applyFont="1" applyAlignment="1" applyProtection="1"/>
    <xf numFmtId="0" fontId="1" fillId="0" borderId="0" xfId="4" applyFont="1" applyFill="1" applyAlignment="1"/>
    <xf numFmtId="0" fontId="1" fillId="9" borderId="43" xfId="4" applyFill="1" applyBorder="1"/>
    <xf numFmtId="0" fontId="1" fillId="9" borderId="44" xfId="4" applyFill="1" applyBorder="1"/>
    <xf numFmtId="0" fontId="22" fillId="9" borderId="44" xfId="4" applyFont="1" applyFill="1" applyBorder="1"/>
    <xf numFmtId="0" fontId="1" fillId="9" borderId="45" xfId="4" applyFill="1" applyBorder="1"/>
    <xf numFmtId="0" fontId="1" fillId="9" borderId="22" xfId="4" applyFill="1" applyBorder="1"/>
    <xf numFmtId="0" fontId="1" fillId="9" borderId="0" xfId="4" applyFill="1" applyBorder="1"/>
    <xf numFmtId="0" fontId="22" fillId="9" borderId="0" xfId="4" applyFont="1" applyFill="1" applyBorder="1"/>
    <xf numFmtId="0" fontId="1" fillId="9" borderId="23" xfId="4" applyFill="1" applyBorder="1"/>
    <xf numFmtId="0" fontId="23" fillId="9" borderId="22" xfId="0" applyFont="1" applyFill="1" applyBorder="1"/>
    <xf numFmtId="0" fontId="21" fillId="9" borderId="22" xfId="0" applyFont="1" applyFill="1" applyBorder="1"/>
    <xf numFmtId="0" fontId="12" fillId="9" borderId="0" xfId="1" applyFill="1" applyBorder="1" applyAlignment="1" applyProtection="1"/>
    <xf numFmtId="0" fontId="1" fillId="9" borderId="42" xfId="4" applyFill="1" applyBorder="1"/>
    <xf numFmtId="0" fontId="1" fillId="9" borderId="40" xfId="4" applyFill="1" applyBorder="1"/>
    <xf numFmtId="0" fontId="22" fillId="9" borderId="40" xfId="4" applyFont="1" applyFill="1" applyBorder="1"/>
    <xf numFmtId="0" fontId="1" fillId="9" borderId="41" xfId="4" applyFill="1" applyBorder="1"/>
    <xf numFmtId="0" fontId="0" fillId="0" borderId="0" xfId="0" applyAlignment="1">
      <alignment horizontal="left" indent="1"/>
    </xf>
    <xf numFmtId="170" fontId="1" fillId="0" borderId="0" xfId="4" applyNumberFormat="1"/>
    <xf numFmtId="2" fontId="2" fillId="0" borderId="40" xfId="4" applyNumberFormat="1" applyFont="1" applyBorder="1" applyAlignment="1">
      <alignment horizontal="right" vertical="center" wrapText="1" indent="4"/>
    </xf>
    <xf numFmtId="0" fontId="8" fillId="0" borderId="40" xfId="4" applyFont="1" applyBorder="1" applyAlignment="1">
      <alignment horizontal="left" vertical="center" wrapText="1" indent="1"/>
    </xf>
    <xf numFmtId="0" fontId="11" fillId="0" borderId="40" xfId="4" applyFont="1" applyBorder="1" applyAlignment="1">
      <alignment wrapText="1"/>
    </xf>
    <xf numFmtId="0" fontId="4" fillId="5" borderId="0" xfId="4" applyFont="1" applyFill="1"/>
    <xf numFmtId="0" fontId="24" fillId="0" borderId="0" xfId="0" applyFont="1" applyAlignment="1">
      <alignment horizontal="right"/>
    </xf>
    <xf numFmtId="3" fontId="0" fillId="6" borderId="0" xfId="0" applyNumberFormat="1" applyFill="1"/>
    <xf numFmtId="0" fontId="23" fillId="0" borderId="0" xfId="0" applyFont="1" applyAlignment="1"/>
    <xf numFmtId="0" fontId="24" fillId="0" borderId="55" xfId="0" applyFont="1" applyBorder="1" applyAlignment="1">
      <alignment horizontal="right"/>
    </xf>
    <xf numFmtId="37" fontId="2" fillId="0" borderId="0" xfId="3" applyFont="1" applyBorder="1" applyAlignment="1" applyProtection="1">
      <alignment horizontal="left"/>
    </xf>
    <xf numFmtId="0" fontId="2" fillId="0" borderId="0" xfId="0" applyFont="1" applyAlignment="1"/>
    <xf numFmtId="0" fontId="15" fillId="3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37" fontId="1" fillId="0" borderId="0" xfId="3" applyFont="1" applyBorder="1" applyAlignment="1" applyProtection="1">
      <alignment horizontal="left"/>
    </xf>
    <xf numFmtId="3" fontId="11" fillId="0" borderId="0" xfId="0" applyNumberFormat="1" applyFont="1" applyBorder="1" applyAlignment="1">
      <alignment horizontal="left"/>
    </xf>
    <xf numFmtId="0" fontId="11" fillId="0" borderId="0" xfId="0" applyFont="1" applyFill="1" applyBorder="1" applyAlignment="1">
      <alignment horizontal="left" vertical="center"/>
    </xf>
    <xf numFmtId="37" fontId="11" fillId="0" borderId="0" xfId="3" applyFont="1" applyBorder="1" applyAlignment="1" applyProtection="1">
      <alignment horizontal="left"/>
    </xf>
    <xf numFmtId="0" fontId="1" fillId="0" borderId="0" xfId="0" applyFont="1" applyBorder="1" applyAlignment="1">
      <alignment horizontal="left" indent="1"/>
    </xf>
    <xf numFmtId="165" fontId="15" fillId="3" borderId="0" xfId="2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 indent="1"/>
    </xf>
    <xf numFmtId="0" fontId="1" fillId="0" borderId="0" xfId="0" applyFont="1" applyBorder="1" applyAlignment="1">
      <alignment horizontal="left" vertical="center" indent="1"/>
    </xf>
    <xf numFmtId="0" fontId="1" fillId="4" borderId="0" xfId="0" applyFont="1" applyFill="1" applyBorder="1" applyAlignment="1">
      <alignment horizontal="left" vertical="center" indent="1"/>
    </xf>
    <xf numFmtId="0" fontId="1" fillId="4" borderId="2" xfId="0" applyFont="1" applyFill="1" applyBorder="1" applyAlignment="1">
      <alignment horizontal="left" vertical="center" indent="1"/>
    </xf>
    <xf numFmtId="0" fontId="21" fillId="0" borderId="40" xfId="0" applyFont="1" applyBorder="1"/>
    <xf numFmtId="0" fontId="15" fillId="3" borderId="0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left" vertical="center" wrapText="1" indent="2"/>
    </xf>
    <xf numFmtId="0" fontId="4" fillId="6" borderId="0" xfId="4" applyFont="1" applyFill="1"/>
    <xf numFmtId="0" fontId="4" fillId="0" borderId="0" xfId="0" applyFont="1" applyAlignment="1">
      <alignment horizontal="center"/>
    </xf>
    <xf numFmtId="0" fontId="23" fillId="0" borderId="0" xfId="0" applyFont="1"/>
    <xf numFmtId="0" fontId="29" fillId="0" borderId="0" xfId="1" applyFont="1" applyAlignment="1" applyProtection="1"/>
    <xf numFmtId="0" fontId="29" fillId="8" borderId="0" xfId="1" applyFont="1" applyFill="1" applyAlignment="1" applyProtection="1"/>
    <xf numFmtId="0" fontId="15" fillId="3" borderId="10" xfId="4" applyFont="1" applyFill="1" applyBorder="1" applyAlignment="1">
      <alignment horizontal="center" vertical="center"/>
    </xf>
    <xf numFmtId="0" fontId="30" fillId="0" borderId="0" xfId="1" applyFont="1" applyAlignment="1" applyProtection="1"/>
    <xf numFmtId="0" fontId="29" fillId="6" borderId="0" xfId="1" applyFont="1" applyFill="1" applyAlignment="1" applyProtection="1"/>
    <xf numFmtId="0" fontId="1" fillId="4" borderId="1" xfId="0" applyFont="1" applyFill="1" applyBorder="1" applyAlignment="1">
      <alignment horizontal="left" vertical="center" wrapText="1" indent="2"/>
    </xf>
    <xf numFmtId="0" fontId="1" fillId="7" borderId="0" xfId="0" applyFont="1" applyFill="1" applyBorder="1" applyAlignment="1">
      <alignment horizontal="left" vertical="center" wrapText="1" indent="2"/>
    </xf>
    <xf numFmtId="0" fontId="1" fillId="4" borderId="0" xfId="0" applyFont="1" applyFill="1" applyBorder="1" applyAlignment="1">
      <alignment horizontal="left" vertical="center" wrapText="1" indent="2"/>
    </xf>
    <xf numFmtId="3" fontId="1" fillId="0" borderId="0" xfId="0" applyNumberFormat="1" applyFont="1" applyBorder="1" applyAlignment="1">
      <alignment horizontal="right" vertical="center" wrapText="1" indent="3"/>
    </xf>
    <xf numFmtId="3" fontId="1" fillId="4" borderId="0" xfId="0" applyNumberFormat="1" applyFont="1" applyFill="1" applyBorder="1" applyAlignment="1">
      <alignment horizontal="right" vertical="center" wrapText="1" indent="3"/>
    </xf>
    <xf numFmtId="0" fontId="1" fillId="7" borderId="2" xfId="0" applyFont="1" applyFill="1" applyBorder="1" applyAlignment="1">
      <alignment horizontal="left" vertical="center" wrapText="1" indent="2"/>
    </xf>
    <xf numFmtId="3" fontId="1" fillId="0" borderId="2" xfId="0" applyNumberFormat="1" applyFont="1" applyBorder="1" applyAlignment="1">
      <alignment horizontal="right" vertical="center" wrapText="1" indent="3"/>
    </xf>
    <xf numFmtId="3" fontId="1" fillId="4" borderId="1" xfId="0" applyNumberFormat="1" applyFont="1" applyFill="1" applyBorder="1" applyAlignment="1">
      <alignment horizontal="right" vertical="center" wrapText="1" indent="3"/>
    </xf>
    <xf numFmtId="166" fontId="1" fillId="5" borderId="1" xfId="0" applyNumberFormat="1" applyFont="1" applyFill="1" applyBorder="1" applyAlignment="1">
      <alignment horizontal="right" vertical="center" wrapText="1" indent="4"/>
    </xf>
    <xf numFmtId="0" fontId="1" fillId="0" borderId="0" xfId="0" applyFont="1" applyBorder="1" applyAlignment="1">
      <alignment horizontal="left" vertical="center" wrapText="1" indent="2"/>
    </xf>
    <xf numFmtId="166" fontId="1" fillId="0" borderId="0" xfId="0" applyNumberFormat="1" applyFont="1" applyBorder="1" applyAlignment="1">
      <alignment horizontal="right" vertical="center" wrapText="1" indent="4"/>
    </xf>
    <xf numFmtId="166" fontId="1" fillId="5" borderId="0" xfId="0" applyNumberFormat="1" applyFont="1" applyFill="1" applyBorder="1" applyAlignment="1">
      <alignment horizontal="right" vertical="center" wrapText="1" indent="4"/>
    </xf>
    <xf numFmtId="166" fontId="1" fillId="4" borderId="0" xfId="0" applyNumberFormat="1" applyFont="1" applyFill="1" applyBorder="1" applyAlignment="1">
      <alignment horizontal="right" vertical="center" wrapText="1" indent="4"/>
    </xf>
    <xf numFmtId="0" fontId="1" fillId="0" borderId="2" xfId="0" applyFont="1" applyBorder="1" applyAlignment="1">
      <alignment horizontal="left" vertical="center" wrapText="1" indent="2"/>
    </xf>
    <xf numFmtId="166" fontId="1" fillId="0" borderId="2" xfId="0" applyNumberFormat="1" applyFont="1" applyBorder="1" applyAlignment="1">
      <alignment horizontal="right" vertical="center" wrapText="1" indent="4"/>
    </xf>
    <xf numFmtId="0" fontId="32" fillId="0" borderId="0" xfId="0" applyFont="1" applyBorder="1" applyAlignment="1">
      <alignment horizontal="center" wrapText="1"/>
    </xf>
    <xf numFmtId="3" fontId="32" fillId="0" borderId="0" xfId="0" applyNumberFormat="1" applyFont="1" applyBorder="1" applyAlignment="1">
      <alignment horizontal="right" wrapText="1"/>
    </xf>
    <xf numFmtId="3" fontId="32" fillId="0" borderId="0" xfId="0" applyNumberFormat="1" applyFont="1" applyBorder="1" applyAlignment="1">
      <alignment horizontal="right" wrapText="1" indent="3"/>
    </xf>
    <xf numFmtId="3" fontId="15" fillId="3" borderId="0" xfId="2" applyNumberFormat="1" applyFont="1" applyFill="1" applyBorder="1" applyAlignment="1">
      <alignment horizontal="right" vertical="center" indent="3"/>
    </xf>
    <xf numFmtId="166" fontId="15" fillId="3" borderId="0" xfId="2" applyNumberFormat="1" applyFont="1" applyFill="1" applyBorder="1" applyAlignment="1">
      <alignment horizontal="right" vertical="center" indent="4"/>
    </xf>
    <xf numFmtId="3" fontId="1" fillId="4" borderId="1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center" vertical="center" wrapText="1"/>
    </xf>
    <xf numFmtId="3" fontId="1" fillId="4" borderId="0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3" fontId="15" fillId="3" borderId="0" xfId="2" applyNumberFormat="1" applyFont="1" applyFill="1" applyBorder="1" applyAlignment="1">
      <alignment horizontal="center" vertical="center"/>
    </xf>
    <xf numFmtId="166" fontId="1" fillId="5" borderId="1" xfId="0" applyNumberFormat="1" applyFont="1" applyFill="1" applyBorder="1" applyAlignment="1">
      <alignment horizontal="center" vertical="center" wrapText="1"/>
    </xf>
    <xf numFmtId="166" fontId="1" fillId="0" borderId="0" xfId="0" applyNumberFormat="1" applyFont="1" applyBorder="1" applyAlignment="1">
      <alignment horizontal="center" vertical="center" wrapText="1"/>
    </xf>
    <xf numFmtId="166" fontId="1" fillId="5" borderId="0" xfId="0" applyNumberFormat="1" applyFont="1" applyFill="1" applyBorder="1" applyAlignment="1">
      <alignment horizontal="center" vertical="center" wrapText="1"/>
    </xf>
    <xf numFmtId="166" fontId="1" fillId="4" borderId="0" xfId="0" applyNumberFormat="1" applyFont="1" applyFill="1" applyBorder="1" applyAlignment="1">
      <alignment horizontal="center" vertical="center" wrapText="1"/>
    </xf>
    <xf numFmtId="166" fontId="1" fillId="0" borderId="2" xfId="0" applyNumberFormat="1" applyFont="1" applyBorder="1" applyAlignment="1">
      <alignment horizontal="center" vertical="center" wrapText="1"/>
    </xf>
    <xf numFmtId="166" fontId="15" fillId="3" borderId="0" xfId="2" applyNumberFormat="1" applyFont="1" applyFill="1" applyBorder="1" applyAlignment="1">
      <alignment horizontal="center" vertical="center"/>
    </xf>
    <xf numFmtId="0" fontId="2" fillId="6" borderId="0" xfId="4" applyFont="1" applyFill="1" applyBorder="1" applyAlignment="1">
      <alignment horizontal="right" wrapText="1"/>
    </xf>
    <xf numFmtId="3" fontId="2" fillId="6" borderId="0" xfId="0" applyNumberFormat="1" applyFont="1" applyFill="1" applyBorder="1" applyAlignment="1">
      <alignment horizontal="right" wrapText="1"/>
    </xf>
    <xf numFmtId="165" fontId="11" fillId="5" borderId="0" xfId="2" applyNumberFormat="1" applyFont="1" applyFill="1" applyBorder="1" applyAlignment="1">
      <alignment horizontal="right" vertical="center" wrapText="1" indent="1"/>
    </xf>
    <xf numFmtId="165" fontId="11" fillId="6" borderId="0" xfId="2" applyNumberFormat="1" applyFont="1" applyFill="1" applyBorder="1" applyAlignment="1">
      <alignment horizontal="right" vertical="center" wrapText="1" indent="1"/>
    </xf>
    <xf numFmtId="165" fontId="11" fillId="5" borderId="0" xfId="2" applyNumberFormat="1" applyFont="1" applyFill="1" applyBorder="1" applyAlignment="1">
      <alignment vertical="center" wrapText="1"/>
    </xf>
    <xf numFmtId="165" fontId="20" fillId="5" borderId="0" xfId="2" applyNumberFormat="1" applyFont="1" applyFill="1" applyBorder="1" applyAlignment="1">
      <alignment horizontal="right" vertical="center" wrapText="1" indent="1"/>
    </xf>
    <xf numFmtId="165" fontId="11" fillId="6" borderId="0" xfId="2" applyNumberFormat="1" applyFont="1" applyFill="1" applyBorder="1" applyAlignment="1">
      <alignment vertical="center" wrapText="1"/>
    </xf>
    <xf numFmtId="165" fontId="20" fillId="6" borderId="0" xfId="2" applyNumberFormat="1" applyFont="1" applyFill="1" applyBorder="1" applyAlignment="1">
      <alignment horizontal="right" vertical="center" wrapText="1" indent="1"/>
    </xf>
    <xf numFmtId="0" fontId="15" fillId="3" borderId="31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right" vertical="center" wrapText="1" indent="1"/>
    </xf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 indent="1"/>
    </xf>
    <xf numFmtId="0" fontId="1" fillId="4" borderId="0" xfId="0" applyFont="1" applyFill="1" applyBorder="1" applyAlignment="1">
      <alignment horizontal="center" vertical="center" wrapText="1"/>
    </xf>
    <xf numFmtId="3" fontId="1" fillId="4" borderId="0" xfId="0" applyNumberFormat="1" applyFont="1" applyFill="1" applyBorder="1" applyAlignment="1">
      <alignment horizontal="right" vertical="center" wrapText="1" indent="1"/>
    </xf>
    <xf numFmtId="0" fontId="1" fillId="0" borderId="2" xfId="0" applyFont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center" wrapText="1" indent="1"/>
    </xf>
    <xf numFmtId="3" fontId="1" fillId="0" borderId="0" xfId="0" applyNumberFormat="1" applyFont="1"/>
    <xf numFmtId="0" fontId="1" fillId="0" borderId="40" xfId="0" applyFont="1" applyBorder="1"/>
    <xf numFmtId="0" fontId="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vertical="center"/>
    </xf>
    <xf numFmtId="168" fontId="1" fillId="4" borderId="0" xfId="0" quotePrefix="1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3" fontId="1" fillId="0" borderId="0" xfId="0" applyNumberFormat="1" applyFont="1" applyFill="1" applyBorder="1" applyAlignment="1">
      <alignment horizontal="right" vertical="center" wrapText="1" indent="3"/>
    </xf>
    <xf numFmtId="168" fontId="1" fillId="0" borderId="0" xfId="0" applyNumberFormat="1" applyFont="1" applyFill="1" applyBorder="1" applyAlignment="1">
      <alignment horizontal="center" vertical="center"/>
    </xf>
    <xf numFmtId="168" fontId="1" fillId="4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168" fontId="1" fillId="0" borderId="0" xfId="0" applyNumberFormat="1" applyFont="1" applyBorder="1" applyAlignment="1">
      <alignment horizontal="center" vertical="center"/>
    </xf>
    <xf numFmtId="0" fontId="1" fillId="7" borderId="0" xfId="0" applyFont="1" applyFill="1" applyBorder="1" applyAlignment="1">
      <alignment horizontal="center" vertical="center"/>
    </xf>
    <xf numFmtId="0" fontId="1" fillId="7" borderId="0" xfId="0" applyFont="1" applyFill="1" applyBorder="1" applyAlignment="1">
      <alignment vertical="center"/>
    </xf>
    <xf numFmtId="3" fontId="1" fillId="7" borderId="0" xfId="0" applyNumberFormat="1" applyFont="1" applyFill="1" applyBorder="1" applyAlignment="1">
      <alignment horizontal="right" vertical="center" wrapText="1" indent="3"/>
    </xf>
    <xf numFmtId="168" fontId="1" fillId="7" borderId="0" xfId="0" applyNumberFormat="1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right" vertical="center" wrapText="1" indent="3"/>
    </xf>
    <xf numFmtId="168" fontId="1" fillId="5" borderId="0" xfId="0" applyNumberFormat="1" applyFont="1" applyFill="1" applyBorder="1" applyAlignment="1">
      <alignment horizontal="center" vertical="center"/>
    </xf>
    <xf numFmtId="0" fontId="1" fillId="6" borderId="40" xfId="0" applyFont="1" applyFill="1" applyBorder="1" applyAlignment="1">
      <alignment horizontal="center" vertical="center"/>
    </xf>
    <xf numFmtId="0" fontId="1" fillId="6" borderId="40" xfId="0" applyFont="1" applyFill="1" applyBorder="1" applyAlignment="1">
      <alignment vertical="center"/>
    </xf>
    <xf numFmtId="3" fontId="1" fillId="6" borderId="40" xfId="0" applyNumberFormat="1" applyFont="1" applyFill="1" applyBorder="1" applyAlignment="1">
      <alignment horizontal="right" vertical="center" wrapText="1" indent="3"/>
    </xf>
    <xf numFmtId="168" fontId="1" fillId="6" borderId="40" xfId="0" applyNumberFormat="1" applyFont="1" applyFill="1" applyBorder="1" applyAlignment="1">
      <alignment horizontal="center" vertical="center"/>
    </xf>
    <xf numFmtId="0" fontId="15" fillId="3" borderId="31" xfId="0" applyFont="1" applyFill="1" applyBorder="1" applyAlignment="1">
      <alignment horizontal="center" vertical="center"/>
    </xf>
    <xf numFmtId="37" fontId="11" fillId="0" borderId="0" xfId="3" applyFont="1" applyBorder="1" applyAlignment="1" applyProtection="1">
      <alignment horizontal="left" vertical="center"/>
    </xf>
    <xf numFmtId="3" fontId="1" fillId="4" borderId="1" xfId="0" applyNumberFormat="1" applyFont="1" applyFill="1" applyBorder="1" applyAlignment="1">
      <alignment horizontal="right" vertical="center" wrapText="1" indent="2"/>
    </xf>
    <xf numFmtId="3" fontId="1" fillId="0" borderId="0" xfId="0" applyNumberFormat="1" applyFont="1" applyBorder="1" applyAlignment="1">
      <alignment horizontal="right" vertical="center" wrapText="1" indent="2"/>
    </xf>
    <xf numFmtId="3" fontId="1" fillId="4" borderId="0" xfId="0" applyNumberFormat="1" applyFont="1" applyFill="1" applyBorder="1" applyAlignment="1">
      <alignment horizontal="right" vertical="center" wrapText="1" indent="2"/>
    </xf>
    <xf numFmtId="3" fontId="1" fillId="0" borderId="2" xfId="0" applyNumberFormat="1" applyFont="1" applyBorder="1" applyAlignment="1">
      <alignment horizontal="right" vertical="center" wrapText="1" indent="2"/>
    </xf>
    <xf numFmtId="3" fontId="15" fillId="3" borderId="0" xfId="2" applyNumberFormat="1" applyFont="1" applyFill="1" applyBorder="1" applyAlignment="1">
      <alignment horizontal="right" vertical="center" indent="2"/>
    </xf>
    <xf numFmtId="3" fontId="1" fillId="0" borderId="0" xfId="0" applyNumberFormat="1" applyFont="1" applyFill="1"/>
    <xf numFmtId="3" fontId="1" fillId="0" borderId="0" xfId="0" applyNumberFormat="1" applyFont="1" applyFill="1" applyBorder="1" applyAlignment="1">
      <alignment horizontal="right" vertical="center" wrapText="1" indent="2"/>
    </xf>
    <xf numFmtId="3" fontId="1" fillId="0" borderId="39" xfId="0" applyNumberFormat="1" applyFont="1" applyBorder="1" applyAlignment="1">
      <alignment horizontal="right" vertical="center" wrapText="1" indent="2"/>
    </xf>
    <xf numFmtId="3" fontId="1" fillId="0" borderId="1" xfId="0" applyNumberFormat="1" applyFont="1" applyFill="1" applyBorder="1" applyAlignment="1">
      <alignment horizontal="right" wrapText="1" indent="1"/>
    </xf>
    <xf numFmtId="0" fontId="15" fillId="3" borderId="10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3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3" fontId="2" fillId="0" borderId="0" xfId="0" applyNumberFormat="1" applyFont="1" applyBorder="1" applyAlignment="1">
      <alignment horizontal="left"/>
    </xf>
    <xf numFmtId="0" fontId="1" fillId="4" borderId="1" xfId="0" applyFont="1" applyFill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1"/>
    </xf>
    <xf numFmtId="0" fontId="1" fillId="4" borderId="0" xfId="0" applyFont="1" applyFill="1" applyBorder="1" applyAlignment="1">
      <alignment horizontal="left" vertical="center" wrapText="1" indent="1"/>
    </xf>
    <xf numFmtId="0" fontId="1" fillId="0" borderId="2" xfId="0" applyFont="1" applyBorder="1" applyAlignment="1">
      <alignment horizontal="left" vertical="center" wrapText="1" indent="1"/>
    </xf>
    <xf numFmtId="3" fontId="32" fillId="0" borderId="0" xfId="0" applyNumberFormat="1" applyFont="1" applyBorder="1" applyAlignment="1">
      <alignment wrapText="1"/>
    </xf>
    <xf numFmtId="0" fontId="1" fillId="4" borderId="34" xfId="0" applyFont="1" applyFill="1" applyBorder="1" applyAlignment="1">
      <alignment horizontal="left" vertical="center" wrapText="1" indent="1"/>
    </xf>
    <xf numFmtId="0" fontId="15" fillId="6" borderId="0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wrapText="1"/>
    </xf>
    <xf numFmtId="3" fontId="1" fillId="6" borderId="0" xfId="0" applyNumberFormat="1" applyFont="1" applyFill="1" applyBorder="1" applyAlignment="1">
      <alignment vertical="center" wrapText="1"/>
    </xf>
    <xf numFmtId="3" fontId="1" fillId="7" borderId="0" xfId="0" applyNumberFormat="1" applyFont="1" applyFill="1" applyBorder="1" applyAlignment="1">
      <alignment vertical="center" wrapText="1"/>
    </xf>
    <xf numFmtId="3" fontId="32" fillId="6" borderId="0" xfId="0" applyNumberFormat="1" applyFont="1" applyFill="1" applyBorder="1" applyAlignment="1">
      <alignment wrapText="1"/>
    </xf>
    <xf numFmtId="3" fontId="15" fillId="6" borderId="0" xfId="2" applyNumberFormat="1" applyFont="1" applyFill="1" applyBorder="1" applyAlignment="1">
      <alignment vertical="center"/>
    </xf>
    <xf numFmtId="0" fontId="15" fillId="6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right" vertical="center" indent="3"/>
    </xf>
    <xf numFmtId="0" fontId="1" fillId="0" borderId="0" xfId="0" applyFont="1" applyBorder="1" applyAlignment="1">
      <alignment horizontal="right" indent="3"/>
    </xf>
    <xf numFmtId="3" fontId="1" fillId="4" borderId="34" xfId="0" applyNumberFormat="1" applyFont="1" applyFill="1" applyBorder="1" applyAlignment="1">
      <alignment horizontal="right" vertical="center" wrapText="1" indent="3"/>
    </xf>
    <xf numFmtId="0" fontId="1" fillId="0" borderId="0" xfId="0" applyFont="1" applyBorder="1" applyAlignment="1">
      <alignment horizontal="right" wrapText="1"/>
    </xf>
    <xf numFmtId="2" fontId="1" fillId="0" borderId="0" xfId="0" applyNumberFormat="1" applyFont="1" applyBorder="1" applyAlignment="1">
      <alignment horizontal="right" vertical="center" wrapText="1"/>
    </xf>
    <xf numFmtId="2" fontId="1" fillId="4" borderId="0" xfId="0" applyNumberFormat="1" applyFont="1" applyFill="1" applyBorder="1" applyAlignment="1">
      <alignment horizontal="right" vertical="center" wrapText="1"/>
    </xf>
    <xf numFmtId="0" fontId="1" fillId="0" borderId="0" xfId="0" applyFont="1" applyBorder="1" applyAlignment="1">
      <alignment horizontal="center" wrapText="1"/>
    </xf>
    <xf numFmtId="2" fontId="1" fillId="0" borderId="0" xfId="0" applyNumberFormat="1" applyFont="1" applyBorder="1" applyAlignment="1">
      <alignment horizontal="center" wrapText="1"/>
    </xf>
    <xf numFmtId="2" fontId="15" fillId="3" borderId="0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wrapText="1"/>
    </xf>
    <xf numFmtId="0" fontId="3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wrapText="1"/>
    </xf>
    <xf numFmtId="2" fontId="1" fillId="4" borderId="1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Border="1" applyAlignment="1">
      <alignment horizontal="center" vertical="center" wrapText="1"/>
    </xf>
    <xf numFmtId="2" fontId="1" fillId="4" borderId="0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3" fontId="1" fillId="6" borderId="0" xfId="0" applyNumberFormat="1" applyFont="1" applyFill="1" applyBorder="1" applyAlignment="1">
      <alignment vertical="center"/>
    </xf>
    <xf numFmtId="3" fontId="1" fillId="7" borderId="0" xfId="0" applyNumberFormat="1" applyFont="1" applyFill="1" applyBorder="1" applyAlignment="1">
      <alignment vertical="center"/>
    </xf>
    <xf numFmtId="3" fontId="1" fillId="6" borderId="0" xfId="0" applyNumberFormat="1" applyFont="1" applyFill="1" applyBorder="1" applyAlignment="1"/>
    <xf numFmtId="0" fontId="1" fillId="6" borderId="0" xfId="0" applyFont="1" applyFill="1" applyAlignment="1"/>
    <xf numFmtId="3" fontId="0" fillId="6" borderId="0" xfId="0" applyNumberFormat="1" applyFill="1" applyBorder="1"/>
    <xf numFmtId="0" fontId="1" fillId="0" borderId="0" xfId="0" applyFont="1" applyAlignment="1">
      <alignment horizontal="right"/>
    </xf>
    <xf numFmtId="3" fontId="1" fillId="4" borderId="1" xfId="0" applyNumberFormat="1" applyFont="1" applyFill="1" applyBorder="1" applyAlignment="1">
      <alignment horizontal="right" vertical="center" indent="3"/>
    </xf>
    <xf numFmtId="3" fontId="1" fillId="0" borderId="0" xfId="0" applyNumberFormat="1" applyFont="1" applyBorder="1" applyAlignment="1">
      <alignment horizontal="right" vertical="center" indent="3"/>
    </xf>
    <xf numFmtId="3" fontId="1" fillId="4" borderId="0" xfId="0" applyNumberFormat="1" applyFont="1" applyFill="1" applyBorder="1" applyAlignment="1">
      <alignment horizontal="right" vertical="center" indent="3"/>
    </xf>
    <xf numFmtId="3" fontId="1" fillId="0" borderId="2" xfId="0" applyNumberFormat="1" applyFont="1" applyBorder="1" applyAlignment="1">
      <alignment horizontal="right" vertical="center" indent="3"/>
    </xf>
    <xf numFmtId="3" fontId="1" fillId="0" borderId="0" xfId="0" applyNumberFormat="1" applyFont="1" applyBorder="1" applyAlignment="1">
      <alignment horizontal="right" indent="3"/>
    </xf>
    <xf numFmtId="0" fontId="1" fillId="0" borderId="0" xfId="0" applyFont="1" applyAlignment="1">
      <alignment horizontal="right" indent="3"/>
    </xf>
    <xf numFmtId="3" fontId="1" fillId="4" borderId="2" xfId="0" applyNumberFormat="1" applyFont="1" applyFill="1" applyBorder="1" applyAlignment="1">
      <alignment horizontal="right" vertical="center" indent="3"/>
    </xf>
    <xf numFmtId="0" fontId="23" fillId="0" borderId="0" xfId="0" applyFont="1" applyAlignment="1">
      <alignment horizontal="center" vertical="center" wrapText="1"/>
    </xf>
    <xf numFmtId="0" fontId="34" fillId="0" borderId="0" xfId="1" applyFont="1" applyAlignment="1" applyProtection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7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1" fillId="6" borderId="0" xfId="0" applyFont="1" applyFill="1" applyBorder="1" applyAlignment="1">
      <alignment horizontal="left" vertical="center" wrapText="1" indent="2"/>
    </xf>
    <xf numFmtId="0" fontId="1" fillId="5" borderId="0" xfId="0" applyFont="1" applyFill="1" applyBorder="1" applyAlignment="1">
      <alignment horizontal="left" vertical="center" wrapText="1" indent="2"/>
    </xf>
    <xf numFmtId="0" fontId="4" fillId="5" borderId="0" xfId="0" applyFont="1" applyFill="1" applyBorder="1" applyAlignment="1">
      <alignment horizontal="left" vertical="center" wrapText="1"/>
    </xf>
    <xf numFmtId="0" fontId="1" fillId="7" borderId="40" xfId="0" applyFont="1" applyFill="1" applyBorder="1" applyAlignment="1">
      <alignment horizontal="left" vertical="center" wrapText="1" indent="2"/>
    </xf>
    <xf numFmtId="0" fontId="1" fillId="7" borderId="0" xfId="0" applyFont="1" applyFill="1" applyBorder="1" applyAlignment="1">
      <alignment vertical="center" wrapText="1"/>
    </xf>
    <xf numFmtId="2" fontId="1" fillId="6" borderId="0" xfId="0" applyNumberFormat="1" applyFont="1" applyFill="1" applyBorder="1" applyAlignment="1">
      <alignment horizontal="right" vertical="center" wrapText="1"/>
    </xf>
    <xf numFmtId="2" fontId="1" fillId="5" borderId="0" xfId="0" applyNumberFormat="1" applyFont="1" applyFill="1" applyBorder="1" applyAlignment="1">
      <alignment horizontal="right" vertical="center" wrapText="1"/>
    </xf>
    <xf numFmtId="2" fontId="1" fillId="7" borderId="0" xfId="0" applyNumberFormat="1" applyFont="1" applyFill="1" applyBorder="1" applyAlignment="1">
      <alignment horizontal="right" vertical="center" wrapText="1"/>
    </xf>
    <xf numFmtId="2" fontId="1" fillId="6" borderId="40" xfId="0" applyNumberFormat="1" applyFont="1" applyFill="1" applyBorder="1" applyAlignment="1">
      <alignment horizontal="right" vertical="center" wrapText="1"/>
    </xf>
    <xf numFmtId="0" fontId="21" fillId="6" borderId="0" xfId="0" applyFont="1" applyFill="1" applyBorder="1"/>
    <xf numFmtId="0" fontId="1" fillId="0" borderId="0" xfId="0" applyFont="1" applyFill="1" applyAlignment="1">
      <alignment horizontal="right"/>
    </xf>
    <xf numFmtId="0" fontId="1" fillId="6" borderId="0" xfId="0" applyFont="1" applyFill="1" applyBorder="1" applyAlignment="1">
      <alignment horizontal="right"/>
    </xf>
    <xf numFmtId="0" fontId="1" fillId="7" borderId="0" xfId="0" applyFont="1" applyFill="1" applyBorder="1" applyAlignment="1">
      <alignment horizontal="right" vertical="center" wrapText="1"/>
    </xf>
    <xf numFmtId="2" fontId="1" fillId="6" borderId="0" xfId="0" applyNumberFormat="1" applyFont="1" applyFill="1" applyBorder="1" applyAlignment="1">
      <alignment horizontal="right" vertical="center" wrapText="1" indent="1"/>
    </xf>
    <xf numFmtId="2" fontId="1" fillId="0" borderId="0" xfId="0" applyNumberFormat="1" applyFont="1"/>
    <xf numFmtId="2" fontId="1" fillId="7" borderId="0" xfId="0" applyNumberFormat="1" applyFont="1" applyFill="1" applyBorder="1" applyAlignment="1">
      <alignment horizontal="right" vertical="center" wrapText="1" indent="1"/>
    </xf>
    <xf numFmtId="37" fontId="11" fillId="0" borderId="0" xfId="3" quotePrefix="1" applyFont="1" applyBorder="1" applyAlignment="1" applyProtection="1">
      <alignment horizontal="left"/>
    </xf>
    <xf numFmtId="0" fontId="1" fillId="0" borderId="0" xfId="0" applyFont="1" applyBorder="1"/>
    <xf numFmtId="3" fontId="1" fillId="5" borderId="0" xfId="0" applyNumberFormat="1" applyFont="1" applyFill="1" applyBorder="1" applyAlignment="1">
      <alignment horizontal="right" vertical="center" wrapText="1" indent="1"/>
    </xf>
    <xf numFmtId="3" fontId="1" fillId="0" borderId="0" xfId="0" applyNumberFormat="1" applyFont="1" applyFill="1" applyBorder="1" applyAlignment="1">
      <alignment horizontal="right" vertical="center" wrapText="1" indent="1"/>
    </xf>
    <xf numFmtId="165" fontId="1" fillId="5" borderId="0" xfId="2" applyNumberFormat="1" applyFont="1" applyFill="1" applyBorder="1" applyAlignment="1">
      <alignment horizontal="right" vertical="center" wrapText="1" indent="1"/>
    </xf>
    <xf numFmtId="165" fontId="4" fillId="5" borderId="0" xfId="2" applyNumberFormat="1" applyFont="1" applyFill="1" applyBorder="1" applyAlignment="1">
      <alignment horizontal="right" vertical="center" wrapText="1" indent="2"/>
    </xf>
    <xf numFmtId="3" fontId="1" fillId="6" borderId="0" xfId="0" applyNumberFormat="1" applyFont="1" applyFill="1" applyBorder="1" applyAlignment="1">
      <alignment horizontal="right" vertical="center" wrapText="1" indent="1"/>
    </xf>
    <xf numFmtId="165" fontId="1" fillId="6" borderId="0" xfId="2" applyNumberFormat="1" applyFont="1" applyFill="1" applyBorder="1" applyAlignment="1">
      <alignment horizontal="right" vertical="center" wrapText="1" indent="1"/>
    </xf>
    <xf numFmtId="165" fontId="4" fillId="6" borderId="0" xfId="2" applyNumberFormat="1" applyFont="1" applyFill="1" applyBorder="1" applyAlignment="1">
      <alignment horizontal="right" vertical="center" wrapText="1" indent="2"/>
    </xf>
    <xf numFmtId="165" fontId="4" fillId="5" borderId="12" xfId="2" applyNumberFormat="1" applyFont="1" applyFill="1" applyBorder="1" applyAlignment="1">
      <alignment horizontal="right" vertical="center" wrapText="1" indent="1"/>
    </xf>
    <xf numFmtId="165" fontId="1" fillId="5" borderId="12" xfId="2" applyNumberFormat="1" applyFont="1" applyFill="1" applyBorder="1" applyAlignment="1">
      <alignment horizontal="right" vertical="center" wrapText="1" indent="1"/>
    </xf>
    <xf numFmtId="165" fontId="1" fillId="6" borderId="12" xfId="2" applyNumberFormat="1" applyFont="1" applyFill="1" applyBorder="1" applyAlignment="1">
      <alignment horizontal="right" vertical="center" wrapText="1" indent="1"/>
    </xf>
    <xf numFmtId="165" fontId="1" fillId="5" borderId="57" xfId="2" applyNumberFormat="1" applyFont="1" applyFill="1" applyBorder="1" applyAlignment="1">
      <alignment horizontal="right" vertical="center" wrapText="1" indent="1"/>
    </xf>
    <xf numFmtId="165" fontId="1" fillId="6" borderId="57" xfId="2" applyNumberFormat="1" applyFont="1" applyFill="1" applyBorder="1" applyAlignment="1">
      <alignment horizontal="right" vertical="center" wrapText="1" indent="1"/>
    </xf>
    <xf numFmtId="165" fontId="4" fillId="6" borderId="12" xfId="2" applyNumberFormat="1" applyFont="1" applyFill="1" applyBorder="1" applyAlignment="1">
      <alignment horizontal="right" vertical="center" wrapText="1" indent="1"/>
    </xf>
    <xf numFmtId="165" fontId="11" fillId="5" borderId="12" xfId="2" applyNumberFormat="1" applyFont="1" applyFill="1" applyBorder="1" applyAlignment="1">
      <alignment horizontal="right" vertical="center" wrapText="1" indent="1"/>
    </xf>
    <xf numFmtId="165" fontId="11" fillId="6" borderId="12" xfId="2" applyNumberFormat="1" applyFont="1" applyFill="1" applyBorder="1" applyAlignment="1">
      <alignment horizontal="right" vertical="center" wrapText="1" indent="1"/>
    </xf>
    <xf numFmtId="165" fontId="20" fillId="5" borderId="12" xfId="2" applyNumberFormat="1" applyFont="1" applyFill="1" applyBorder="1" applyAlignment="1">
      <alignment horizontal="right" vertical="center" wrapText="1" indent="1"/>
    </xf>
    <xf numFmtId="165" fontId="20" fillId="6" borderId="12" xfId="2" applyNumberFormat="1" applyFont="1" applyFill="1" applyBorder="1" applyAlignment="1">
      <alignment horizontal="right" vertical="center" wrapText="1" indent="1"/>
    </xf>
    <xf numFmtId="165" fontId="20" fillId="5" borderId="12" xfId="2" applyNumberFormat="1" applyFont="1" applyFill="1" applyBorder="1" applyAlignment="1">
      <alignment vertical="center" wrapText="1"/>
    </xf>
    <xf numFmtId="165" fontId="20" fillId="6" borderId="12" xfId="2" applyNumberFormat="1" applyFont="1" applyFill="1" applyBorder="1" applyAlignment="1">
      <alignment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31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3" fontId="1" fillId="5" borderId="0" xfId="0" applyNumberFormat="1" applyFont="1" applyFill="1" applyBorder="1" applyAlignment="1">
      <alignment horizontal="right" vertical="center" wrapText="1" indent="2"/>
    </xf>
    <xf numFmtId="3" fontId="1" fillId="6" borderId="0" xfId="0" applyNumberFormat="1" applyFont="1" applyFill="1" applyBorder="1" applyAlignment="1">
      <alignment horizontal="right" vertical="center" wrapText="1" indent="2"/>
    </xf>
    <xf numFmtId="0" fontId="1" fillId="0" borderId="0" xfId="0" applyFont="1" applyFill="1" applyBorder="1" applyAlignment="1">
      <alignment horizontal="left" vertical="center" wrapText="1" indent="1"/>
    </xf>
    <xf numFmtId="0" fontId="23" fillId="0" borderId="0" xfId="0" applyFont="1" applyAlignment="1">
      <alignment horizontal="left"/>
    </xf>
    <xf numFmtId="37" fontId="11" fillId="0" borderId="0" xfId="3" quotePrefix="1" applyFont="1" applyFill="1" applyBorder="1" applyAlignment="1" applyProtection="1">
      <alignment horizontal="left"/>
    </xf>
    <xf numFmtId="3" fontId="1" fillId="7" borderId="0" xfId="0" applyNumberFormat="1" applyFont="1" applyFill="1" applyBorder="1" applyAlignment="1">
      <alignment horizontal="right" vertical="center" wrapText="1" indent="2"/>
    </xf>
    <xf numFmtId="3" fontId="1" fillId="7" borderId="0" xfId="0" applyNumberFormat="1" applyFont="1" applyFill="1" applyBorder="1" applyAlignment="1">
      <alignment horizontal="right" vertical="center" wrapText="1" indent="1"/>
    </xf>
    <xf numFmtId="0" fontId="1" fillId="7" borderId="0" xfId="0" applyFont="1" applyFill="1" applyBorder="1" applyAlignment="1">
      <alignment horizontal="left" vertical="center" wrapText="1" indent="1"/>
    </xf>
    <xf numFmtId="0" fontId="15" fillId="3" borderId="10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31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right" vertical="center" wrapText="1" indent="4"/>
    </xf>
    <xf numFmtId="3" fontId="1" fillId="4" borderId="0" xfId="0" applyNumberFormat="1" applyFont="1" applyFill="1" applyBorder="1" applyAlignment="1">
      <alignment horizontal="right" vertical="center" wrapText="1" indent="4"/>
    </xf>
    <xf numFmtId="3" fontId="1" fillId="7" borderId="0" xfId="0" applyNumberFormat="1" applyFont="1" applyFill="1" applyBorder="1" applyAlignment="1">
      <alignment horizontal="right" vertical="center" wrapText="1" indent="4"/>
    </xf>
    <xf numFmtId="0" fontId="1" fillId="0" borderId="0" xfId="0" applyFont="1" applyFill="1"/>
    <xf numFmtId="3" fontId="1" fillId="5" borderId="0" xfId="0" applyNumberFormat="1" applyFont="1" applyFill="1" applyBorder="1" applyAlignment="1">
      <alignment horizontal="right" vertical="center" wrapText="1" indent="4"/>
    </xf>
    <xf numFmtId="0" fontId="21" fillId="0" borderId="0" xfId="0" applyFont="1"/>
    <xf numFmtId="0" fontId="1" fillId="4" borderId="0" xfId="0" applyFont="1" applyFill="1" applyBorder="1" applyAlignment="1">
      <alignment horizontal="left" vertical="center" wrapText="1" indent="4"/>
    </xf>
    <xf numFmtId="165" fontId="1" fillId="4" borderId="0" xfId="2" applyNumberFormat="1" applyFont="1" applyFill="1" applyBorder="1" applyAlignment="1">
      <alignment horizontal="right" vertical="center" wrapText="1" indent="4"/>
    </xf>
    <xf numFmtId="0" fontId="1" fillId="0" borderId="0" xfId="0" applyFont="1" applyFill="1" applyBorder="1" applyAlignment="1">
      <alignment horizontal="left" vertical="center" wrapText="1" indent="4"/>
    </xf>
    <xf numFmtId="165" fontId="1" fillId="0" borderId="0" xfId="2" applyNumberFormat="1" applyFont="1" applyFill="1" applyBorder="1" applyAlignment="1">
      <alignment horizontal="right" vertical="center" wrapText="1" indent="4"/>
    </xf>
    <xf numFmtId="0" fontId="1" fillId="5" borderId="0" xfId="0" applyFont="1" applyFill="1" applyBorder="1" applyAlignment="1">
      <alignment horizontal="left" vertical="center" wrapText="1" indent="5"/>
    </xf>
    <xf numFmtId="0" fontId="1" fillId="0" borderId="0" xfId="0" applyFont="1" applyFill="1" applyBorder="1" applyAlignment="1">
      <alignment horizontal="left" vertical="center" wrapText="1" indent="5"/>
    </xf>
    <xf numFmtId="1" fontId="1" fillId="0" borderId="0" xfId="0" applyNumberFormat="1" applyFont="1"/>
    <xf numFmtId="0" fontId="1" fillId="4" borderId="0" xfId="0" applyFont="1" applyFill="1" applyBorder="1" applyAlignment="1">
      <alignment horizontal="left" vertical="center" wrapText="1" indent="5"/>
    </xf>
    <xf numFmtId="0" fontId="1" fillId="7" borderId="0" xfId="0" applyFont="1" applyFill="1" applyBorder="1" applyAlignment="1">
      <alignment horizontal="left" vertical="center" wrapText="1" indent="5"/>
    </xf>
    <xf numFmtId="165" fontId="1" fillId="7" borderId="0" xfId="2" applyNumberFormat="1" applyFont="1" applyFill="1" applyBorder="1" applyAlignment="1">
      <alignment horizontal="right" vertical="center" wrapText="1" indent="4"/>
    </xf>
    <xf numFmtId="0" fontId="1" fillId="7" borderId="0" xfId="0" applyFont="1" applyFill="1" applyBorder="1" applyAlignment="1">
      <alignment horizontal="left" vertical="center" wrapText="1" indent="3"/>
    </xf>
    <xf numFmtId="3" fontId="1" fillId="5" borderId="0" xfId="0" applyNumberFormat="1" applyFont="1" applyFill="1" applyBorder="1" applyAlignment="1">
      <alignment horizontal="right" vertical="center" indent="4"/>
    </xf>
    <xf numFmtId="3" fontId="1" fillId="6" borderId="0" xfId="0" applyNumberFormat="1" applyFont="1" applyFill="1" applyBorder="1" applyAlignment="1">
      <alignment horizontal="right" vertical="center" indent="4"/>
    </xf>
    <xf numFmtId="0" fontId="27" fillId="0" borderId="0" xfId="0" applyFont="1"/>
    <xf numFmtId="0" fontId="11" fillId="0" borderId="0" xfId="0" applyFont="1"/>
    <xf numFmtId="0" fontId="36" fillId="0" borderId="0" xfId="0" applyFont="1"/>
    <xf numFmtId="0" fontId="37" fillId="0" borderId="0" xfId="0" applyFont="1"/>
    <xf numFmtId="0" fontId="1" fillId="4" borderId="0" xfId="0" applyFont="1" applyFill="1" applyBorder="1" applyAlignment="1">
      <alignment horizontal="left" vertical="center" wrapText="1" indent="3"/>
    </xf>
    <xf numFmtId="0" fontId="1" fillId="0" borderId="0" xfId="0" applyFont="1" applyFill="1" applyBorder="1" applyAlignment="1">
      <alignment horizontal="left" vertical="center" wrapText="1" indent="3"/>
    </xf>
    <xf numFmtId="0" fontId="1" fillId="5" borderId="0" xfId="0" applyFont="1" applyFill="1" applyBorder="1" applyAlignment="1">
      <alignment horizontal="left" vertical="center" wrapText="1" indent="4"/>
    </xf>
    <xf numFmtId="0" fontId="1" fillId="6" borderId="0" xfId="0" applyFont="1" applyFill="1" applyBorder="1" applyAlignment="1">
      <alignment horizontal="left" vertical="center" wrapText="1" indent="4"/>
    </xf>
    <xf numFmtId="165" fontId="1" fillId="6" borderId="0" xfId="2" applyNumberFormat="1" applyFont="1" applyFill="1" applyBorder="1" applyAlignment="1">
      <alignment horizontal="right" vertical="center" wrapText="1" indent="4"/>
    </xf>
    <xf numFmtId="0" fontId="1" fillId="4" borderId="1" xfId="0" applyFont="1" applyFill="1" applyBorder="1" applyAlignment="1">
      <alignment horizontal="left" vertical="center" wrapText="1" indent="3"/>
    </xf>
    <xf numFmtId="1" fontId="1" fillId="0" borderId="0" xfId="0" applyNumberFormat="1" applyFont="1" applyFill="1" applyBorder="1" applyAlignment="1">
      <alignment vertical="center"/>
    </xf>
    <xf numFmtId="0" fontId="1" fillId="7" borderId="0" xfId="0" applyFont="1" applyFill="1" applyBorder="1" applyAlignment="1">
      <alignment horizontal="left" vertical="center" wrapText="1" indent="4"/>
    </xf>
    <xf numFmtId="3" fontId="1" fillId="5" borderId="0" xfId="0" applyNumberFormat="1" applyFont="1" applyFill="1" applyBorder="1" applyAlignment="1">
      <alignment horizontal="right" vertical="center" indent="3"/>
    </xf>
    <xf numFmtId="0" fontId="1" fillId="0" borderId="0" xfId="0" applyFont="1" applyFill="1" applyBorder="1"/>
    <xf numFmtId="3" fontId="1" fillId="6" borderId="0" xfId="0" applyNumberFormat="1" applyFont="1" applyFill="1" applyBorder="1" applyAlignment="1">
      <alignment horizontal="right" vertical="center" indent="3"/>
    </xf>
    <xf numFmtId="3" fontId="1" fillId="6" borderId="0" xfId="0" applyNumberFormat="1" applyFont="1" applyFill="1" applyBorder="1" applyAlignment="1">
      <alignment horizontal="right" vertical="center" wrapText="1" indent="3"/>
    </xf>
    <xf numFmtId="165" fontId="1" fillId="4" borderId="1" xfId="2" applyNumberFormat="1" applyFont="1" applyFill="1" applyBorder="1" applyAlignment="1">
      <alignment horizontal="right" vertical="center" wrapText="1" indent="4"/>
    </xf>
    <xf numFmtId="165" fontId="1" fillId="4" borderId="1" xfId="2" applyNumberFormat="1" applyFont="1" applyFill="1" applyBorder="1" applyAlignment="1">
      <alignment horizontal="right" vertical="center" wrapText="1" indent="3"/>
    </xf>
    <xf numFmtId="165" fontId="1" fillId="0" borderId="0" xfId="2" applyNumberFormat="1" applyFont="1" applyFill="1" applyBorder="1" applyAlignment="1">
      <alignment horizontal="right" vertical="center" wrapText="1" indent="3"/>
    </xf>
    <xf numFmtId="165" fontId="1" fillId="4" borderId="0" xfId="2" applyNumberFormat="1" applyFont="1" applyFill="1" applyBorder="1" applyAlignment="1">
      <alignment horizontal="right" vertical="center" wrapText="1" indent="3"/>
    </xf>
    <xf numFmtId="164" fontId="1" fillId="4" borderId="0" xfId="2" applyNumberFormat="1" applyFont="1" applyFill="1" applyBorder="1" applyAlignment="1">
      <alignment horizontal="right" vertical="center" wrapText="1" indent="4"/>
    </xf>
    <xf numFmtId="164" fontId="1" fillId="0" borderId="0" xfId="2" applyNumberFormat="1" applyFont="1" applyFill="1" applyBorder="1" applyAlignment="1">
      <alignment horizontal="right" vertical="center" wrapText="1" indent="4"/>
    </xf>
    <xf numFmtId="165" fontId="1" fillId="7" borderId="0" xfId="2" applyNumberFormat="1" applyFont="1" applyFill="1" applyBorder="1" applyAlignment="1">
      <alignment horizontal="right" vertical="center" wrapText="1" indent="3"/>
    </xf>
    <xf numFmtId="164" fontId="1" fillId="7" borderId="0" xfId="2" applyNumberFormat="1" applyFont="1" applyFill="1" applyBorder="1" applyAlignment="1">
      <alignment horizontal="right" vertical="center" wrapText="1" indent="4"/>
    </xf>
    <xf numFmtId="0" fontId="1" fillId="6" borderId="0" xfId="0" applyFont="1" applyFill="1"/>
    <xf numFmtId="4" fontId="1" fillId="5" borderId="0" xfId="0" applyNumberFormat="1" applyFont="1" applyFill="1" applyBorder="1" applyAlignment="1">
      <alignment horizontal="right" vertical="center" indent="4"/>
    </xf>
    <xf numFmtId="4" fontId="1" fillId="6" borderId="0" xfId="0" applyNumberFormat="1" applyFont="1" applyFill="1" applyBorder="1" applyAlignment="1">
      <alignment horizontal="right" vertical="center" indent="4"/>
    </xf>
    <xf numFmtId="165" fontId="1" fillId="5" borderId="0" xfId="0" applyNumberFormat="1" applyFont="1" applyFill="1" applyBorder="1" applyAlignment="1">
      <alignment horizontal="right" vertical="center" wrapText="1" indent="4"/>
    </xf>
    <xf numFmtId="165" fontId="1" fillId="5" borderId="0" xfId="0" applyNumberFormat="1" applyFont="1" applyFill="1" applyBorder="1" applyAlignment="1">
      <alignment horizontal="right" vertical="center" wrapText="1" indent="3"/>
    </xf>
    <xf numFmtId="165" fontId="1" fillId="6" borderId="0" xfId="0" applyNumberFormat="1" applyFont="1" applyFill="1" applyBorder="1" applyAlignment="1">
      <alignment horizontal="right" vertical="center" wrapText="1" indent="4"/>
    </xf>
    <xf numFmtId="165" fontId="1" fillId="6" borderId="0" xfId="0" applyNumberFormat="1" applyFont="1" applyFill="1" applyBorder="1" applyAlignment="1">
      <alignment horizontal="right" vertical="center" wrapText="1" indent="3"/>
    </xf>
    <xf numFmtId="3" fontId="1" fillId="4" borderId="1" xfId="0" applyNumberFormat="1" applyFont="1" applyFill="1" applyBorder="1" applyAlignment="1">
      <alignment horizontal="right" vertical="center" wrapText="1" indent="4"/>
    </xf>
    <xf numFmtId="0" fontId="1" fillId="0" borderId="0" xfId="0" applyFont="1" applyBorder="1" applyAlignment="1">
      <alignment horizontal="left" vertical="center" wrapText="1" indent="3"/>
    </xf>
    <xf numFmtId="3" fontId="1" fillId="0" borderId="0" xfId="0" applyNumberFormat="1" applyFont="1" applyBorder="1" applyAlignment="1">
      <alignment horizontal="right" vertical="center" wrapText="1" indent="4"/>
    </xf>
    <xf numFmtId="0" fontId="1" fillId="0" borderId="0" xfId="0" applyFont="1" applyBorder="1" applyAlignment="1">
      <alignment horizontal="left" vertical="center" wrapText="1" indent="4"/>
    </xf>
    <xf numFmtId="3" fontId="1" fillId="6" borderId="0" xfId="0" applyNumberFormat="1" applyFont="1" applyFill="1" applyBorder="1" applyAlignment="1">
      <alignment horizontal="right" vertical="center" wrapText="1" indent="4"/>
    </xf>
    <xf numFmtId="3" fontId="1" fillId="5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Alignment="1">
      <alignment horizontal="right" vertical="center" wrapText="1" indent="3"/>
    </xf>
    <xf numFmtId="3" fontId="1" fillId="6" borderId="0" xfId="4" applyNumberFormat="1" applyFont="1" applyFill="1" applyBorder="1" applyAlignment="1">
      <alignment horizontal="right" vertical="center" wrapText="1" indent="3"/>
    </xf>
    <xf numFmtId="1" fontId="1" fillId="6" borderId="0" xfId="4" applyNumberFormat="1" applyFont="1" applyFill="1" applyBorder="1" applyAlignment="1">
      <alignment horizontal="right" indent="3"/>
    </xf>
    <xf numFmtId="0" fontId="27" fillId="0" borderId="0" xfId="4" applyFont="1"/>
    <xf numFmtId="0" fontId="4" fillId="4" borderId="1" xfId="4" applyFont="1" applyFill="1" applyBorder="1" applyAlignment="1">
      <alignment vertical="center" wrapText="1"/>
    </xf>
    <xf numFmtId="3" fontId="1" fillId="4" borderId="1" xfId="4" applyNumberFormat="1" applyFont="1" applyFill="1" applyBorder="1" applyAlignment="1">
      <alignment horizontal="right" vertical="center" wrapText="1" indent="3"/>
    </xf>
    <xf numFmtId="0" fontId="1" fillId="0" borderId="0" xfId="4" applyFont="1" applyFill="1" applyBorder="1" applyAlignment="1">
      <alignment horizontal="left" vertical="center" wrapText="1" indent="1"/>
    </xf>
    <xf numFmtId="3" fontId="1" fillId="0" borderId="0" xfId="4" applyNumberFormat="1" applyFont="1" applyFill="1" applyBorder="1" applyAlignment="1">
      <alignment horizontal="right" vertical="center" wrapText="1" indent="2"/>
    </xf>
    <xf numFmtId="0" fontId="4" fillId="0" borderId="0" xfId="4" applyFont="1" applyFill="1" applyBorder="1" applyAlignment="1">
      <alignment horizontal="left" vertical="center" wrapText="1" indent="1"/>
    </xf>
    <xf numFmtId="3" fontId="4" fillId="0" borderId="0" xfId="4" applyNumberFormat="1" applyFont="1" applyFill="1" applyBorder="1" applyAlignment="1">
      <alignment horizontal="right" vertical="center" wrapText="1" indent="2"/>
    </xf>
    <xf numFmtId="0" fontId="1" fillId="0" borderId="0" xfId="4" applyFont="1" applyFill="1" applyBorder="1" applyAlignment="1">
      <alignment horizontal="left" wrapText="1" indent="1"/>
    </xf>
    <xf numFmtId="0" fontId="4" fillId="5" borderId="0" xfId="4" applyFont="1" applyFill="1" applyBorder="1" applyAlignment="1">
      <alignment vertical="center" wrapText="1"/>
    </xf>
    <xf numFmtId="3" fontId="1" fillId="5" borderId="0" xfId="4" applyNumberFormat="1" applyFont="1" applyFill="1" applyBorder="1" applyAlignment="1">
      <alignment horizontal="right" vertical="center" wrapText="1" indent="2"/>
    </xf>
    <xf numFmtId="3" fontId="4" fillId="5" borderId="0" xfId="4" applyNumberFormat="1" applyFont="1" applyFill="1" applyBorder="1" applyAlignment="1">
      <alignment horizontal="right" vertical="center" wrapText="1" indent="2"/>
    </xf>
    <xf numFmtId="0" fontId="1" fillId="6" borderId="0" xfId="4" applyFont="1" applyFill="1" applyBorder="1" applyAlignment="1">
      <alignment wrapText="1"/>
    </xf>
    <xf numFmtId="3" fontId="1" fillId="6" borderId="0" xfId="4" applyNumberFormat="1" applyFont="1" applyFill="1" applyBorder="1" applyAlignment="1">
      <alignment horizontal="right" vertical="center" wrapText="1" indent="2"/>
    </xf>
    <xf numFmtId="0" fontId="1" fillId="5" borderId="0" xfId="4" applyFont="1" applyFill="1" applyBorder="1" applyAlignment="1">
      <alignment vertical="center" wrapText="1"/>
    </xf>
    <xf numFmtId="0" fontId="1" fillId="0" borderId="40" xfId="4" applyFont="1" applyFill="1" applyBorder="1" applyAlignment="1">
      <alignment horizontal="left" wrapText="1" indent="1"/>
    </xf>
    <xf numFmtId="3" fontId="1" fillId="0" borderId="40" xfId="4" applyNumberFormat="1" applyFont="1" applyFill="1" applyBorder="1" applyAlignment="1">
      <alignment horizontal="right" vertical="center" wrapText="1" indent="2"/>
    </xf>
    <xf numFmtId="0" fontId="4" fillId="0" borderId="0" xfId="4" applyFont="1" applyFill="1" applyBorder="1" applyAlignment="1">
      <alignment wrapText="1"/>
    </xf>
    <xf numFmtId="0" fontId="1" fillId="0" borderId="0" xfId="4" applyFont="1" applyFill="1" applyBorder="1" applyAlignment="1">
      <alignment horizontal="right" wrapText="1" indent="2"/>
    </xf>
    <xf numFmtId="165" fontId="15" fillId="3" borderId="0" xfId="2" applyNumberFormat="1" applyFont="1" applyFill="1" applyBorder="1" applyAlignment="1">
      <alignment horizontal="center" vertical="center" wrapText="1"/>
    </xf>
    <xf numFmtId="165" fontId="15" fillId="3" borderId="0" xfId="2" applyNumberFormat="1" applyFont="1" applyFill="1" applyBorder="1" applyAlignment="1">
      <alignment horizontal="right" vertical="center" wrapText="1" indent="2"/>
    </xf>
    <xf numFmtId="0" fontId="1" fillId="0" borderId="2" xfId="4" applyFont="1" applyBorder="1" applyAlignment="1">
      <alignment wrapText="1"/>
    </xf>
    <xf numFmtId="0" fontId="1" fillId="0" borderId="0" xfId="4" applyFont="1" applyBorder="1" applyAlignment="1">
      <alignment horizontal="left" vertical="center" wrapText="1" indent="1"/>
    </xf>
    <xf numFmtId="3" fontId="1" fillId="0" borderId="0" xfId="4" applyNumberFormat="1" applyFont="1" applyBorder="1" applyAlignment="1">
      <alignment horizontal="right" vertical="center" wrapText="1" indent="3"/>
    </xf>
    <xf numFmtId="3" fontId="4" fillId="0" borderId="0" xfId="4" applyNumberFormat="1" applyFont="1" applyBorder="1" applyAlignment="1">
      <alignment horizontal="right" vertical="center" wrapText="1" indent="3"/>
    </xf>
    <xf numFmtId="0" fontId="1" fillId="0" borderId="0" xfId="4" applyFont="1" applyBorder="1" applyAlignment="1">
      <alignment horizontal="left" wrapText="1" indent="1"/>
    </xf>
    <xf numFmtId="3" fontId="4" fillId="5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Fill="1" applyBorder="1" applyAlignment="1">
      <alignment wrapText="1"/>
    </xf>
    <xf numFmtId="3" fontId="1" fillId="0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Border="1" applyAlignment="1">
      <alignment horizontal="right" vertical="center" wrapText="1" indent="3"/>
    </xf>
    <xf numFmtId="0" fontId="1" fillId="0" borderId="40" xfId="4" applyFont="1" applyBorder="1" applyAlignment="1">
      <alignment horizontal="left" wrapText="1" indent="1"/>
    </xf>
    <xf numFmtId="3" fontId="1" fillId="0" borderId="40" xfId="4" applyNumberFormat="1" applyFont="1" applyBorder="1" applyAlignment="1">
      <alignment horizontal="right" vertical="center" wrapText="1" indent="3"/>
    </xf>
    <xf numFmtId="0" fontId="1" fillId="0" borderId="0" xfId="4" applyFont="1" applyBorder="1" applyAlignment="1">
      <alignment horizontal="right" wrapText="1" indent="2"/>
    </xf>
    <xf numFmtId="165" fontId="15" fillId="3" borderId="0" xfId="2" applyNumberFormat="1" applyFont="1" applyFill="1" applyBorder="1" applyAlignment="1">
      <alignment horizontal="right" vertical="center" wrapText="1" indent="3"/>
    </xf>
    <xf numFmtId="0" fontId="23" fillId="0" borderId="0" xfId="4" applyFont="1" applyAlignment="1">
      <alignment horizontal="left"/>
    </xf>
    <xf numFmtId="0" fontId="4" fillId="5" borderId="1" xfId="4" applyFont="1" applyFill="1" applyBorder="1" applyAlignment="1">
      <alignment vertical="center" wrapText="1"/>
    </xf>
    <xf numFmtId="3" fontId="1" fillId="5" borderId="1" xfId="4" applyNumberFormat="1" applyFont="1" applyFill="1" applyBorder="1" applyAlignment="1">
      <alignment horizontal="right" vertical="center" wrapText="1" indent="3"/>
    </xf>
    <xf numFmtId="0" fontId="4" fillId="0" borderId="0" xfId="4" applyFont="1" applyBorder="1" applyAlignment="1">
      <alignment horizontal="left" vertical="center" wrapText="1" indent="1"/>
    </xf>
    <xf numFmtId="0" fontId="1" fillId="0" borderId="0" xfId="4" applyFont="1" applyFill="1" applyBorder="1" applyAlignment="1">
      <alignment vertical="center" wrapText="1"/>
    </xf>
    <xf numFmtId="0" fontId="1" fillId="6" borderId="2" xfId="4" applyFont="1" applyFill="1" applyBorder="1" applyAlignment="1">
      <alignment vertical="center" wrapText="1"/>
    </xf>
    <xf numFmtId="0" fontId="1" fillId="6" borderId="2" xfId="4" applyFont="1" applyFill="1" applyBorder="1" applyAlignment="1">
      <alignment horizontal="right" vertical="center" wrapText="1" indent="3"/>
    </xf>
    <xf numFmtId="2" fontId="1" fillId="5" borderId="1" xfId="4" applyNumberFormat="1" applyFont="1" applyFill="1" applyBorder="1" applyAlignment="1">
      <alignment horizontal="right" vertical="center" wrapText="1" indent="4"/>
    </xf>
    <xf numFmtId="0" fontId="23" fillId="0" borderId="0" xfId="4" applyFont="1" applyBorder="1" applyAlignment="1">
      <alignment horizontal="left"/>
    </xf>
    <xf numFmtId="1" fontId="1" fillId="5" borderId="1" xfId="4" applyNumberFormat="1" applyFont="1" applyFill="1" applyBorder="1" applyAlignment="1">
      <alignment horizontal="right" vertical="center" wrapText="1" indent="4"/>
    </xf>
    <xf numFmtId="0" fontId="1" fillId="0" borderId="0" xfId="4" applyFont="1" applyBorder="1" applyAlignment="1">
      <alignment horizontal="right" vertical="center" wrapText="1" indent="4"/>
    </xf>
    <xf numFmtId="3" fontId="1" fillId="0" borderId="0" xfId="4" applyNumberFormat="1" applyFont="1" applyBorder="1" applyAlignment="1">
      <alignment horizontal="right" vertical="center" wrapText="1" indent="4"/>
    </xf>
    <xf numFmtId="3" fontId="4" fillId="0" borderId="0" xfId="4" applyNumberFormat="1" applyFont="1" applyBorder="1" applyAlignment="1">
      <alignment horizontal="right" vertical="center" wrapText="1" indent="4"/>
    </xf>
    <xf numFmtId="0" fontId="1" fillId="5" borderId="0" xfId="4" applyFont="1" applyFill="1" applyBorder="1" applyAlignment="1">
      <alignment horizontal="right" vertical="center" wrapText="1" indent="4"/>
    </xf>
    <xf numFmtId="3" fontId="4" fillId="5" borderId="0" xfId="4" applyNumberFormat="1" applyFont="1" applyFill="1" applyBorder="1" applyAlignment="1">
      <alignment horizontal="right" vertical="center" wrapText="1" indent="4"/>
    </xf>
    <xf numFmtId="3" fontId="1" fillId="0" borderId="0" xfId="4" applyNumberFormat="1" applyFont="1" applyFill="1" applyBorder="1" applyAlignment="1">
      <alignment horizontal="right" vertical="center" wrapText="1" indent="4"/>
    </xf>
    <xf numFmtId="0" fontId="4" fillId="0" borderId="0" xfId="4" applyFont="1" applyBorder="1" applyAlignment="1">
      <alignment horizontal="right" vertical="center" wrapText="1" indent="4"/>
    </xf>
    <xf numFmtId="0" fontId="1" fillId="0" borderId="40" xfId="4" applyFont="1" applyBorder="1" applyAlignment="1">
      <alignment horizontal="left" vertical="center" wrapText="1" indent="1"/>
    </xf>
    <xf numFmtId="0" fontId="1" fillId="0" borderId="40" xfId="4" applyFont="1" applyBorder="1" applyAlignment="1">
      <alignment horizontal="right" vertical="center" wrapText="1" indent="4"/>
    </xf>
    <xf numFmtId="165" fontId="15" fillId="3" borderId="0" xfId="2" applyNumberFormat="1" applyFont="1" applyFill="1" applyBorder="1" applyAlignment="1">
      <alignment horizontal="right" vertical="center" wrapText="1" indent="4"/>
    </xf>
    <xf numFmtId="0" fontId="27" fillId="0" borderId="0" xfId="4" applyFont="1" applyBorder="1"/>
    <xf numFmtId="0" fontId="11" fillId="0" borderId="0" xfId="4" applyFont="1" applyBorder="1"/>
    <xf numFmtId="0" fontId="1" fillId="5" borderId="1" xfId="4" applyFont="1" applyFill="1" applyBorder="1" applyAlignment="1">
      <alignment vertical="center" wrapText="1"/>
    </xf>
    <xf numFmtId="0" fontId="1" fillId="5" borderId="1" xfId="4" applyFont="1" applyFill="1" applyBorder="1" applyAlignment="1">
      <alignment horizontal="right" vertical="center" wrapText="1" indent="4"/>
    </xf>
    <xf numFmtId="0" fontId="1" fillId="0" borderId="0" xfId="4" applyFont="1" applyBorder="1" applyAlignment="1">
      <alignment horizontal="right" wrapText="1" indent="4"/>
    </xf>
    <xf numFmtId="0" fontId="1" fillId="0" borderId="0" xfId="4" applyFont="1" applyFill="1" applyBorder="1" applyAlignment="1">
      <alignment horizontal="right" vertical="center" wrapText="1" indent="4"/>
    </xf>
    <xf numFmtId="0" fontId="1" fillId="0" borderId="0" xfId="4" applyFont="1" applyBorder="1" applyAlignment="1">
      <alignment vertical="center" wrapText="1"/>
    </xf>
    <xf numFmtId="0" fontId="1" fillId="0" borderId="0" xfId="4" applyFont="1" applyBorder="1" applyAlignment="1">
      <alignment horizontal="right" wrapText="1" indent="3"/>
    </xf>
    <xf numFmtId="0" fontId="21" fillId="0" borderId="0" xfId="4" applyFont="1"/>
    <xf numFmtId="0" fontId="4" fillId="5" borderId="0" xfId="4" applyFont="1" applyFill="1" applyBorder="1" applyAlignment="1">
      <alignment horizontal="right" vertical="center" wrapText="1" indent="4"/>
    </xf>
    <xf numFmtId="0" fontId="1" fillId="6" borderId="2" xfId="4" applyFont="1" applyFill="1" applyBorder="1" applyAlignment="1">
      <alignment horizontal="right" vertical="center" wrapText="1" indent="4"/>
    </xf>
    <xf numFmtId="0" fontId="1" fillId="5" borderId="1" xfId="4" applyFont="1" applyFill="1" applyBorder="1" applyAlignment="1">
      <alignment horizontal="right" vertical="center" wrapText="1" indent="3"/>
    </xf>
    <xf numFmtId="0" fontId="4" fillId="0" borderId="0" xfId="4" applyFont="1" applyBorder="1" applyAlignment="1">
      <alignment horizontal="right" vertical="center" wrapText="1" indent="3"/>
    </xf>
    <xf numFmtId="0" fontId="1" fillId="5" borderId="0" xfId="4" applyFont="1" applyFill="1" applyBorder="1" applyAlignment="1">
      <alignment horizontal="right" vertical="center" wrapText="1" indent="3"/>
    </xf>
    <xf numFmtId="0" fontId="1" fillId="6" borderId="0" xfId="4" applyFont="1" applyFill="1" applyBorder="1" applyAlignment="1">
      <alignment horizontal="right" vertical="center" wrapText="1" indent="3"/>
    </xf>
    <xf numFmtId="0" fontId="1" fillId="6" borderId="0" xfId="4" applyFont="1" applyFill="1" applyBorder="1" applyAlignment="1">
      <alignment horizontal="right" vertical="center" wrapText="1" indent="4"/>
    </xf>
    <xf numFmtId="3" fontId="1" fillId="5" borderId="0" xfId="4" applyNumberFormat="1" applyFont="1" applyFill="1" applyBorder="1" applyAlignment="1">
      <alignment horizontal="right" vertical="center" wrapText="1" indent="4"/>
    </xf>
    <xf numFmtId="0" fontId="1" fillId="6" borderId="0" xfId="4" applyFont="1" applyFill="1" applyBorder="1" applyAlignment="1">
      <alignment vertical="center" wrapText="1"/>
    </xf>
    <xf numFmtId="0" fontId="4" fillId="5" borderId="0" xfId="4" applyFont="1" applyFill="1" applyBorder="1" applyAlignment="1">
      <alignment horizontal="left" vertical="center" wrapText="1" indent="1"/>
    </xf>
    <xf numFmtId="0" fontId="39" fillId="0" borderId="0" xfId="4" applyFont="1" applyBorder="1" applyAlignment="1">
      <alignment horizontal="right" vertical="center" wrapText="1" indent="4"/>
    </xf>
    <xf numFmtId="0" fontId="40" fillId="0" borderId="0" xfId="4" applyFont="1" applyBorder="1" applyAlignment="1">
      <alignment horizontal="right" vertical="center" wrapText="1" indent="4"/>
    </xf>
    <xf numFmtId="0" fontId="40" fillId="5" borderId="0" xfId="4" applyFont="1" applyFill="1" applyBorder="1" applyAlignment="1">
      <alignment horizontal="right" vertical="center" wrapText="1" indent="4"/>
    </xf>
    <xf numFmtId="0" fontId="39" fillId="0" borderId="0" xfId="4" applyFont="1" applyFill="1" applyBorder="1" applyAlignment="1">
      <alignment horizontal="right" vertical="center" wrapText="1" indent="4"/>
    </xf>
    <xf numFmtId="0" fontId="39" fillId="0" borderId="0" xfId="4" applyFont="1" applyBorder="1" applyAlignment="1">
      <alignment horizontal="right" vertical="center" wrapText="1" indent="3"/>
    </xf>
    <xf numFmtId="0" fontId="40" fillId="0" borderId="0" xfId="4" applyFont="1" applyBorder="1" applyAlignment="1">
      <alignment horizontal="right" vertical="center" wrapText="1" indent="3"/>
    </xf>
    <xf numFmtId="0" fontId="40" fillId="5" borderId="0" xfId="4" applyFont="1" applyFill="1" applyBorder="1" applyAlignment="1">
      <alignment horizontal="right" vertical="center" wrapText="1" indent="3"/>
    </xf>
    <xf numFmtId="0" fontId="39" fillId="0" borderId="0" xfId="4" applyFont="1" applyFill="1" applyBorder="1" applyAlignment="1">
      <alignment horizontal="right" vertical="center" wrapText="1" indent="3"/>
    </xf>
    <xf numFmtId="2" fontId="1" fillId="0" borderId="0" xfId="4" applyNumberFormat="1" applyFont="1" applyBorder="1" applyAlignment="1">
      <alignment horizontal="right" vertical="center" wrapText="1" indent="3"/>
    </xf>
    <xf numFmtId="2" fontId="1" fillId="5" borderId="0" xfId="4" applyNumberFormat="1" applyFont="1" applyFill="1" applyBorder="1" applyAlignment="1">
      <alignment horizontal="right" vertical="center" wrapText="1" indent="3"/>
    </xf>
    <xf numFmtId="2" fontId="1" fillId="0" borderId="0" xfId="4" applyNumberFormat="1" applyFont="1" applyFill="1" applyBorder="1" applyAlignment="1">
      <alignment horizontal="right" vertical="center" wrapText="1" indent="3"/>
    </xf>
    <xf numFmtId="0" fontId="1" fillId="0" borderId="0" xfId="4" applyFont="1" applyBorder="1" applyAlignment="1">
      <alignment horizontal="left" vertical="center" wrapText="1" indent="2"/>
    </xf>
    <xf numFmtId="1" fontId="1" fillId="0" borderId="0" xfId="4" applyNumberFormat="1" applyFont="1" applyBorder="1" applyAlignment="1">
      <alignment horizontal="right" vertical="center" wrapText="1" indent="3"/>
    </xf>
    <xf numFmtId="0" fontId="1" fillId="0" borderId="0" xfId="4" quotePrefix="1" applyFont="1" applyBorder="1" applyAlignment="1">
      <alignment horizontal="right" vertical="center" wrapText="1" indent="3"/>
    </xf>
    <xf numFmtId="0" fontId="1" fillId="0" borderId="40" xfId="4" applyFont="1" applyBorder="1" applyAlignment="1">
      <alignment horizontal="right" vertical="center" wrapText="1" indent="3"/>
    </xf>
    <xf numFmtId="0" fontId="1" fillId="0" borderId="40" xfId="4" applyFont="1" applyBorder="1" applyAlignment="1">
      <alignment wrapText="1"/>
    </xf>
    <xf numFmtId="3" fontId="1" fillId="0" borderId="0" xfId="4" applyNumberFormat="1" applyFont="1" applyBorder="1" applyAlignment="1">
      <alignment horizontal="right" wrapText="1" indent="3"/>
    </xf>
    <xf numFmtId="3" fontId="1" fillId="0" borderId="0" xfId="4" applyNumberFormat="1" applyFont="1" applyFill="1" applyBorder="1" applyAlignment="1">
      <alignment horizontal="right" wrapText="1" indent="3"/>
    </xf>
    <xf numFmtId="0" fontId="1" fillId="0" borderId="40" xfId="4" applyFont="1" applyBorder="1" applyAlignment="1">
      <alignment horizontal="right" wrapText="1" indent="3"/>
    </xf>
    <xf numFmtId="0" fontId="1" fillId="0" borderId="0" xfId="4" applyFont="1" applyFill="1" applyBorder="1" applyAlignment="1">
      <alignment horizontal="left" vertical="center" wrapText="1" indent="2"/>
    </xf>
    <xf numFmtId="0" fontId="1" fillId="0" borderId="0" xfId="4" applyFont="1" applyFill="1" applyBorder="1" applyAlignment="1">
      <alignment horizontal="right" vertical="center" wrapText="1" indent="3"/>
    </xf>
    <xf numFmtId="0" fontId="4" fillId="0" borderId="0" xfId="4" applyFont="1" applyFill="1" applyBorder="1" applyAlignment="1">
      <alignment horizontal="right" vertical="center" wrapText="1" indent="3"/>
    </xf>
    <xf numFmtId="0" fontId="1" fillId="0" borderId="40" xfId="4" applyFont="1" applyFill="1" applyBorder="1" applyAlignment="1">
      <alignment horizontal="right" vertical="center" wrapText="1" indent="3"/>
    </xf>
    <xf numFmtId="0" fontId="39" fillId="5" borderId="0" xfId="4" applyFont="1" applyFill="1" applyBorder="1" applyAlignment="1">
      <alignment horizontal="right" vertical="center" wrapText="1" indent="4"/>
    </xf>
    <xf numFmtId="3" fontId="40" fillId="5" borderId="0" xfId="4" applyNumberFormat="1" applyFont="1" applyFill="1" applyBorder="1" applyAlignment="1">
      <alignment horizontal="right" vertical="center" wrapText="1" indent="3"/>
    </xf>
    <xf numFmtId="3" fontId="39" fillId="0" borderId="0" xfId="4" applyNumberFormat="1" applyFont="1" applyFill="1" applyBorder="1" applyAlignment="1">
      <alignment horizontal="right" vertical="center" wrapText="1" indent="3"/>
    </xf>
    <xf numFmtId="3" fontId="40" fillId="0" borderId="0" xfId="4" applyNumberFormat="1" applyFont="1" applyBorder="1" applyAlignment="1">
      <alignment horizontal="right" vertical="center" wrapText="1" indent="3"/>
    </xf>
    <xf numFmtId="0" fontId="4" fillId="5" borderId="0" xfId="4" applyFont="1" applyFill="1" applyBorder="1" applyAlignment="1">
      <alignment horizontal="right" vertical="center" wrapText="1" indent="3"/>
    </xf>
    <xf numFmtId="165" fontId="1" fillId="5" borderId="0" xfId="2" applyNumberFormat="1" applyFont="1" applyFill="1" applyBorder="1" applyAlignment="1">
      <alignment horizontal="right" vertical="center" wrapText="1" indent="3"/>
    </xf>
    <xf numFmtId="0" fontId="4" fillId="5" borderId="0" xfId="4" applyFont="1" applyFill="1" applyBorder="1" applyAlignment="1">
      <alignment horizontal="left" vertical="center" wrapText="1"/>
    </xf>
    <xf numFmtId="0" fontId="1" fillId="6" borderId="1" xfId="4" applyFont="1" applyFill="1" applyBorder="1" applyAlignment="1">
      <alignment vertical="center" wrapText="1"/>
    </xf>
    <xf numFmtId="0" fontId="1" fillId="6" borderId="1" xfId="4" applyFont="1" applyFill="1" applyBorder="1" applyAlignment="1">
      <alignment horizontal="right" vertical="center" wrapText="1" indent="4"/>
    </xf>
    <xf numFmtId="3" fontId="1" fillId="5" borderId="0" xfId="4" applyNumberFormat="1" applyFont="1" applyFill="1" applyBorder="1" applyAlignment="1">
      <alignment horizontal="left" vertical="center" wrapText="1" indent="3"/>
    </xf>
    <xf numFmtId="3" fontId="1" fillId="5" borderId="0" xfId="4" applyNumberFormat="1" applyFont="1" applyFill="1" applyBorder="1" applyAlignment="1">
      <alignment horizontal="left" vertical="center" wrapText="1" indent="4"/>
    </xf>
    <xf numFmtId="0" fontId="23" fillId="0" borderId="0" xfId="4" applyFont="1" applyFill="1" applyAlignment="1">
      <alignment horizontal="left"/>
    </xf>
    <xf numFmtId="3" fontId="32" fillId="0" borderId="0" xfId="0" applyNumberFormat="1" applyFont="1" applyBorder="1" applyAlignment="1">
      <alignment horizontal="center" wrapText="1"/>
    </xf>
    <xf numFmtId="166" fontId="15" fillId="3" borderId="0" xfId="2" applyNumberFormat="1" applyFont="1" applyFill="1" applyBorder="1" applyAlignment="1">
      <alignment horizontal="right" vertical="center" indent="3"/>
    </xf>
    <xf numFmtId="0" fontId="41" fillId="0" borderId="0" xfId="1" applyFont="1" applyAlignment="1" applyProtection="1">
      <alignment vertical="center"/>
    </xf>
    <xf numFmtId="0" fontId="23" fillId="0" borderId="0" xfId="4" applyFont="1"/>
    <xf numFmtId="0" fontId="1" fillId="0" borderId="2" xfId="4" applyFont="1" applyBorder="1"/>
    <xf numFmtId="3" fontId="1" fillId="4" borderId="0" xfId="4" applyNumberFormat="1" applyFont="1" applyFill="1" applyBorder="1" applyAlignment="1">
      <alignment horizontal="right" vertical="center" wrapText="1" indent="3"/>
    </xf>
    <xf numFmtId="3" fontId="1" fillId="7" borderId="0" xfId="4" applyNumberFormat="1" applyFont="1" applyFill="1" applyBorder="1" applyAlignment="1">
      <alignment horizontal="right" vertical="center" wrapText="1" indent="3"/>
    </xf>
    <xf numFmtId="0" fontId="1" fillId="4" borderId="0" xfId="4" applyFont="1" applyFill="1" applyBorder="1" applyAlignment="1">
      <alignment horizontal="left" vertical="center" wrapText="1" indent="2"/>
    </xf>
    <xf numFmtId="0" fontId="1" fillId="7" borderId="0" xfId="4" applyFont="1" applyFill="1" applyBorder="1" applyAlignment="1">
      <alignment horizontal="left" vertical="center" wrapText="1" indent="2"/>
    </xf>
    <xf numFmtId="3" fontId="1" fillId="4" borderId="0" xfId="4" applyNumberFormat="1" applyFont="1" applyFill="1" applyBorder="1" applyAlignment="1">
      <alignment horizontal="left" vertical="center" wrapText="1" indent="3"/>
    </xf>
    <xf numFmtId="3" fontId="1" fillId="7" borderId="0" xfId="4" applyNumberFormat="1" applyFont="1" applyFill="1" applyBorder="1" applyAlignment="1">
      <alignment horizontal="left" vertical="center" wrapText="1" indent="3"/>
    </xf>
    <xf numFmtId="3" fontId="1" fillId="4" borderId="0" xfId="4" applyNumberFormat="1" applyFont="1" applyFill="1" applyBorder="1" applyAlignment="1">
      <alignment horizontal="left" vertical="center" wrapText="1" indent="4"/>
    </xf>
    <xf numFmtId="3" fontId="1" fillId="7" borderId="0" xfId="4" applyNumberFormat="1" applyFont="1" applyFill="1" applyBorder="1" applyAlignment="1">
      <alignment horizontal="left" vertical="center" wrapText="1" indent="4"/>
    </xf>
    <xf numFmtId="3" fontId="1" fillId="4" borderId="0" xfId="4" applyNumberFormat="1" applyFont="1" applyFill="1" applyBorder="1" applyAlignment="1">
      <alignment horizontal="right" vertical="center" wrapText="1" indent="4"/>
    </xf>
    <xf numFmtId="3" fontId="1" fillId="7" borderId="0" xfId="4" applyNumberFormat="1" applyFont="1" applyFill="1" applyBorder="1" applyAlignment="1">
      <alignment horizontal="right" vertical="center" wrapText="1" indent="4"/>
    </xf>
    <xf numFmtId="0" fontId="1" fillId="4" borderId="1" xfId="4" applyFont="1" applyFill="1" applyBorder="1" applyAlignment="1">
      <alignment horizontal="left" vertical="center" wrapText="1" indent="2"/>
    </xf>
    <xf numFmtId="3" fontId="1" fillId="4" borderId="36" xfId="4" applyNumberFormat="1" applyFont="1" applyFill="1" applyBorder="1" applyAlignment="1">
      <alignment horizontal="center" vertical="center" wrapText="1"/>
    </xf>
    <xf numFmtId="3" fontId="1" fillId="4" borderId="5" xfId="4" applyNumberFormat="1" applyFont="1" applyFill="1" applyBorder="1" applyAlignment="1">
      <alignment horizontal="center" vertical="center" wrapText="1"/>
    </xf>
    <xf numFmtId="3" fontId="1" fillId="4" borderId="1" xfId="4" applyNumberFormat="1" applyFont="1" applyFill="1" applyBorder="1" applyAlignment="1">
      <alignment horizontal="center" vertical="center" wrapText="1"/>
    </xf>
    <xf numFmtId="3" fontId="1" fillId="0" borderId="37" xfId="4" applyNumberFormat="1" applyFont="1" applyBorder="1" applyAlignment="1">
      <alignment horizontal="center" vertical="center" wrapText="1"/>
    </xf>
    <xf numFmtId="3" fontId="1" fillId="0" borderId="12" xfId="4" applyNumberFormat="1" applyFont="1" applyBorder="1" applyAlignment="1">
      <alignment horizontal="center" vertical="center" wrapText="1"/>
    </xf>
    <xf numFmtId="3" fontId="1" fillId="0" borderId="0" xfId="4" applyNumberFormat="1" applyFont="1" applyBorder="1" applyAlignment="1">
      <alignment horizontal="center" vertical="center" wrapText="1"/>
    </xf>
    <xf numFmtId="3" fontId="1" fillId="4" borderId="37" xfId="4" applyNumberFormat="1" applyFont="1" applyFill="1" applyBorder="1" applyAlignment="1">
      <alignment horizontal="center" vertical="center" wrapText="1"/>
    </xf>
    <xf numFmtId="3" fontId="1" fillId="4" borderId="12" xfId="4" applyNumberFormat="1" applyFont="1" applyFill="1" applyBorder="1" applyAlignment="1">
      <alignment horizontal="center" vertical="center" wrapText="1"/>
    </xf>
    <xf numFmtId="3" fontId="1" fillId="4" borderId="0" xfId="4" applyNumberFormat="1" applyFont="1" applyFill="1" applyBorder="1" applyAlignment="1">
      <alignment horizontal="center" vertical="center" wrapText="1"/>
    </xf>
    <xf numFmtId="3" fontId="1" fillId="0" borderId="37" xfId="4" applyNumberFormat="1" applyFont="1" applyFill="1" applyBorder="1" applyAlignment="1">
      <alignment horizontal="center" vertical="center" wrapText="1"/>
    </xf>
    <xf numFmtId="3" fontId="1" fillId="0" borderId="12" xfId="4" applyNumberFormat="1" applyFont="1" applyFill="1" applyBorder="1" applyAlignment="1">
      <alignment horizontal="center" vertical="center" wrapText="1"/>
    </xf>
    <xf numFmtId="3" fontId="1" fillId="0" borderId="0" xfId="4" applyNumberFormat="1" applyFont="1" applyFill="1" applyBorder="1" applyAlignment="1">
      <alignment horizontal="center" vertical="center" wrapText="1"/>
    </xf>
    <xf numFmtId="0" fontId="1" fillId="0" borderId="2" xfId="4" applyFont="1" applyBorder="1" applyAlignment="1">
      <alignment horizontal="left" vertical="center" wrapText="1" indent="2"/>
    </xf>
    <xf numFmtId="3" fontId="1" fillId="0" borderId="38" xfId="4" applyNumberFormat="1" applyFont="1" applyBorder="1" applyAlignment="1">
      <alignment horizontal="center" vertical="center" wrapText="1"/>
    </xf>
    <xf numFmtId="3" fontId="1" fillId="0" borderId="4" xfId="4" applyNumberFormat="1" applyFont="1" applyBorder="1" applyAlignment="1">
      <alignment horizontal="center" vertical="center" wrapText="1"/>
    </xf>
    <xf numFmtId="3" fontId="1" fillId="0" borderId="2" xfId="4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2" xfId="4" applyFont="1" applyBorder="1" applyAlignment="1">
      <alignment horizontal="center" vertical="center" wrapText="1"/>
    </xf>
    <xf numFmtId="0" fontId="23" fillId="0" borderId="0" xfId="4" applyFont="1" applyBorder="1"/>
    <xf numFmtId="0" fontId="34" fillId="0" borderId="0" xfId="0" applyFont="1" applyAlignment="1">
      <alignment vertical="center" wrapText="1"/>
    </xf>
    <xf numFmtId="0" fontId="43" fillId="0" borderId="0" xfId="0" applyFont="1"/>
    <xf numFmtId="0" fontId="44" fillId="0" borderId="0" xfId="0" applyFont="1"/>
    <xf numFmtId="0" fontId="43" fillId="0" borderId="0" xfId="0" applyFont="1" applyAlignment="1"/>
    <xf numFmtId="0" fontId="45" fillId="0" borderId="0" xfId="1" applyFont="1" applyAlignment="1" applyProtection="1"/>
    <xf numFmtId="0" fontId="46" fillId="0" borderId="0" xfId="0" applyFont="1" applyAlignment="1"/>
    <xf numFmtId="0" fontId="47" fillId="0" borderId="0" xfId="1" applyFont="1" applyAlignment="1" applyProtection="1"/>
    <xf numFmtId="0" fontId="15" fillId="3" borderId="11" xfId="0" applyFont="1" applyFill="1" applyBorder="1" applyAlignment="1">
      <alignment horizontal="center" vertical="center" wrapText="1"/>
    </xf>
    <xf numFmtId="2" fontId="1" fillId="0" borderId="0" xfId="4" applyNumberFormat="1"/>
    <xf numFmtId="0" fontId="1" fillId="0" borderId="39" xfId="4" applyFont="1" applyBorder="1"/>
    <xf numFmtId="4" fontId="1" fillId="5" borderId="0" xfId="4" applyNumberFormat="1" applyFont="1" applyFill="1" applyAlignment="1">
      <alignment vertical="center"/>
    </xf>
    <xf numFmtId="4" fontId="1" fillId="0" borderId="39" xfId="4" applyNumberFormat="1" applyFont="1" applyBorder="1" applyAlignment="1">
      <alignment vertical="center"/>
    </xf>
    <xf numFmtId="3" fontId="1" fillId="5" borderId="0" xfId="4" applyNumberFormat="1" applyFont="1" applyFill="1" applyAlignment="1">
      <alignment vertical="center"/>
    </xf>
    <xf numFmtId="3" fontId="1" fillId="0" borderId="0" xfId="4" applyNumberFormat="1" applyFont="1" applyAlignment="1">
      <alignment vertical="center"/>
    </xf>
    <xf numFmtId="3" fontId="1" fillId="0" borderId="0" xfId="4" applyNumberFormat="1" applyFont="1" applyFill="1" applyAlignment="1">
      <alignment vertical="center"/>
    </xf>
    <xf numFmtId="3" fontId="1" fillId="5" borderId="37" xfId="4" applyNumberFormat="1" applyFont="1" applyFill="1" applyBorder="1" applyAlignment="1">
      <alignment horizontal="center" vertical="center" wrapText="1"/>
    </xf>
    <xf numFmtId="0" fontId="1" fillId="0" borderId="39" xfId="4" applyFont="1" applyBorder="1" applyAlignment="1">
      <alignment wrapText="1"/>
    </xf>
    <xf numFmtId="3" fontId="1" fillId="4" borderId="61" xfId="4" applyNumberFormat="1" applyFont="1" applyFill="1" applyBorder="1" applyAlignment="1">
      <alignment horizontal="center" vertical="center" wrapText="1"/>
    </xf>
    <xf numFmtId="3" fontId="1" fillId="0" borderId="62" xfId="4" applyNumberFormat="1" applyFont="1" applyBorder="1" applyAlignment="1">
      <alignment horizontal="center" vertical="center" wrapText="1"/>
    </xf>
    <xf numFmtId="3" fontId="1" fillId="5" borderId="62" xfId="4" applyNumberFormat="1" applyFont="1" applyFill="1" applyBorder="1" applyAlignment="1">
      <alignment horizontal="center" vertical="center" wrapText="1"/>
    </xf>
    <xf numFmtId="3" fontId="1" fillId="0" borderId="62" xfId="4" applyNumberFormat="1" applyFont="1" applyFill="1" applyBorder="1" applyAlignment="1">
      <alignment horizontal="center" vertical="center" wrapText="1"/>
    </xf>
    <xf numFmtId="3" fontId="1" fillId="0" borderId="63" xfId="4" applyNumberFormat="1" applyFont="1" applyBorder="1" applyAlignment="1">
      <alignment horizontal="center" vertical="center" wrapText="1"/>
    </xf>
    <xf numFmtId="0" fontId="1" fillId="4" borderId="65" xfId="4" applyFont="1" applyFill="1" applyBorder="1" applyAlignment="1">
      <alignment horizontal="left" vertical="center" wrapText="1" indent="2"/>
    </xf>
    <xf numFmtId="0" fontId="1" fillId="0" borderId="62" xfId="4" applyFont="1" applyBorder="1" applyAlignment="1">
      <alignment horizontal="left" vertical="center" wrapText="1" indent="2"/>
    </xf>
    <xf numFmtId="0" fontId="1" fillId="4" borderId="62" xfId="4" applyFont="1" applyFill="1" applyBorder="1" applyAlignment="1">
      <alignment horizontal="left" vertical="center" wrapText="1" indent="2"/>
    </xf>
    <xf numFmtId="0" fontId="1" fillId="0" borderId="62" xfId="4" applyFont="1" applyFill="1" applyBorder="1" applyAlignment="1">
      <alignment horizontal="left" vertical="center" wrapText="1" indent="2"/>
    </xf>
    <xf numFmtId="0" fontId="1" fillId="0" borderId="63" xfId="4" applyFont="1" applyBorder="1" applyAlignment="1">
      <alignment horizontal="left" vertical="center" wrapText="1" indent="2"/>
    </xf>
    <xf numFmtId="3" fontId="1" fillId="4" borderId="65" xfId="4" applyNumberFormat="1" applyFont="1" applyFill="1" applyBorder="1" applyAlignment="1">
      <alignment horizontal="center" vertical="center" wrapText="1"/>
    </xf>
    <xf numFmtId="3" fontId="1" fillId="4" borderId="62" xfId="4" applyNumberFormat="1" applyFont="1" applyFill="1" applyBorder="1" applyAlignment="1">
      <alignment horizontal="center" vertical="center" wrapText="1"/>
    </xf>
    <xf numFmtId="3" fontId="1" fillId="0" borderId="64" xfId="4" applyNumberFormat="1" applyFont="1" applyBorder="1" applyAlignment="1">
      <alignment vertical="center"/>
    </xf>
    <xf numFmtId="3" fontId="1" fillId="0" borderId="39" xfId="4" applyNumberFormat="1" applyFont="1" applyBorder="1" applyAlignment="1">
      <alignment vertical="center"/>
    </xf>
    <xf numFmtId="3" fontId="1" fillId="5" borderId="0" xfId="4" applyNumberFormat="1" applyFont="1" applyFill="1" applyBorder="1" applyAlignment="1">
      <alignment horizontal="center" vertical="center" wrapText="1"/>
    </xf>
    <xf numFmtId="3" fontId="1" fillId="4" borderId="67" xfId="4" applyNumberFormat="1" applyFont="1" applyFill="1" applyBorder="1" applyAlignment="1">
      <alignment horizontal="left" vertical="center" indent="2"/>
    </xf>
    <xf numFmtId="3" fontId="1" fillId="4" borderId="62" xfId="4" applyNumberFormat="1" applyFont="1" applyFill="1" applyBorder="1" applyAlignment="1">
      <alignment horizontal="left" vertical="center" indent="2"/>
    </xf>
    <xf numFmtId="3" fontId="1" fillId="0" borderId="64" xfId="4" applyNumberFormat="1" applyFont="1" applyBorder="1" applyAlignment="1">
      <alignment horizontal="left" vertical="center" indent="2"/>
    </xf>
    <xf numFmtId="3" fontId="1" fillId="0" borderId="68" xfId="4" applyNumberFormat="1" applyFont="1" applyBorder="1" applyAlignment="1">
      <alignment horizontal="left" vertical="center" indent="2"/>
    </xf>
    <xf numFmtId="3" fontId="1" fillId="5" borderId="66" xfId="4" applyNumberFormat="1" applyFont="1" applyFill="1" applyBorder="1" applyAlignment="1">
      <alignment horizontal="left" vertical="center" indent="1"/>
    </xf>
    <xf numFmtId="3" fontId="1" fillId="5" borderId="61" xfId="4" applyNumberFormat="1" applyFont="1" applyFill="1" applyBorder="1" applyAlignment="1">
      <alignment horizontal="left" vertical="center" indent="1"/>
    </xf>
    <xf numFmtId="3" fontId="1" fillId="0" borderId="67" xfId="4" applyNumberFormat="1" applyFont="1" applyBorder="1" applyAlignment="1">
      <alignment horizontal="left" vertical="center" indent="1"/>
    </xf>
    <xf numFmtId="3" fontId="1" fillId="0" borderId="62" xfId="4" applyNumberFormat="1" applyFont="1" applyBorder="1" applyAlignment="1">
      <alignment horizontal="left" vertical="center" indent="1"/>
    </xf>
    <xf numFmtId="3" fontId="1" fillId="5" borderId="67" xfId="4" applyNumberFormat="1" applyFont="1" applyFill="1" applyBorder="1" applyAlignment="1">
      <alignment horizontal="left" vertical="center" indent="1"/>
    </xf>
    <xf numFmtId="3" fontId="1" fillId="5" borderId="62" xfId="4" applyNumberFormat="1" applyFont="1" applyFill="1" applyBorder="1" applyAlignment="1">
      <alignment horizontal="left" vertical="center" indent="1"/>
    </xf>
    <xf numFmtId="3" fontId="1" fillId="0" borderId="67" xfId="4" applyNumberFormat="1" applyFont="1" applyFill="1" applyBorder="1" applyAlignment="1">
      <alignment horizontal="left" vertical="center" indent="1"/>
    </xf>
    <xf numFmtId="3" fontId="1" fillId="0" borderId="62" xfId="4" applyNumberFormat="1" applyFont="1" applyFill="1" applyBorder="1" applyAlignment="1">
      <alignment horizontal="left" vertical="center" indent="1"/>
    </xf>
    <xf numFmtId="3" fontId="1" fillId="4" borderId="67" xfId="4" applyNumberFormat="1" applyFont="1" applyFill="1" applyBorder="1" applyAlignment="1">
      <alignment horizontal="left" vertical="center" indent="1"/>
    </xf>
    <xf numFmtId="3" fontId="1" fillId="4" borderId="62" xfId="4" applyNumberFormat="1" applyFont="1" applyFill="1" applyBorder="1" applyAlignment="1">
      <alignment horizontal="left" vertical="center" indent="1"/>
    </xf>
    <xf numFmtId="3" fontId="1" fillId="0" borderId="64" xfId="4" applyNumberFormat="1" applyFont="1" applyBorder="1" applyAlignment="1">
      <alignment horizontal="left" vertical="center" indent="1"/>
    </xf>
    <xf numFmtId="3" fontId="1" fillId="0" borderId="68" xfId="4" applyNumberFormat="1" applyFont="1" applyBorder="1" applyAlignment="1">
      <alignment horizontal="left" vertical="center" indent="1"/>
    </xf>
    <xf numFmtId="3" fontId="1" fillId="7" borderId="69" xfId="4" applyNumberFormat="1" applyFont="1" applyFill="1" applyBorder="1" applyAlignment="1">
      <alignment horizontal="right" vertical="center" wrapText="1" indent="4"/>
    </xf>
    <xf numFmtId="3" fontId="1" fillId="7" borderId="69" xfId="4" applyNumberFormat="1" applyFont="1" applyFill="1" applyBorder="1" applyAlignment="1">
      <alignment horizontal="left" vertical="center" wrapText="1" indent="3"/>
    </xf>
    <xf numFmtId="3" fontId="1" fillId="7" borderId="69" xfId="4" applyNumberFormat="1" applyFont="1" applyFill="1" applyBorder="1" applyAlignment="1">
      <alignment horizontal="right" vertical="center" wrapText="1" indent="3"/>
    </xf>
    <xf numFmtId="3" fontId="1" fillId="7" borderId="69" xfId="4" applyNumberFormat="1" applyFont="1" applyFill="1" applyBorder="1" applyAlignment="1">
      <alignment horizontal="left" vertical="center" wrapText="1" indent="4"/>
    </xf>
    <xf numFmtId="0" fontId="1" fillId="5" borderId="0" xfId="4" applyFont="1" applyFill="1" applyBorder="1" applyAlignment="1">
      <alignment horizontal="left" vertical="center" wrapText="1" indent="2"/>
    </xf>
    <xf numFmtId="0" fontId="1" fillId="5" borderId="0" xfId="4" applyFont="1" applyFill="1" applyBorder="1" applyAlignment="1">
      <alignment horizontal="left" vertical="center" wrapText="1" indent="3"/>
    </xf>
    <xf numFmtId="0" fontId="1" fillId="7" borderId="0" xfId="4" applyFont="1" applyFill="1" applyBorder="1" applyAlignment="1">
      <alignment horizontal="left" vertical="center" wrapText="1" indent="3"/>
    </xf>
    <xf numFmtId="0" fontId="1" fillId="7" borderId="69" xfId="4" applyFont="1" applyFill="1" applyBorder="1" applyAlignment="1">
      <alignment horizontal="left" vertical="center" wrapText="1" indent="3"/>
    </xf>
    <xf numFmtId="0" fontId="51" fillId="3" borderId="31" xfId="0" applyFont="1" applyFill="1" applyBorder="1" applyAlignment="1">
      <alignment horizontal="center" vertical="center" wrapText="1"/>
    </xf>
    <xf numFmtId="0" fontId="51" fillId="3" borderId="28" xfId="0" applyFont="1" applyFill="1" applyBorder="1" applyAlignment="1">
      <alignment horizontal="center" vertical="center" wrapText="1"/>
    </xf>
    <xf numFmtId="0" fontId="51" fillId="3" borderId="10" xfId="0" applyFont="1" applyFill="1" applyBorder="1" applyAlignment="1">
      <alignment horizontal="center" vertical="center" wrapText="1"/>
    </xf>
    <xf numFmtId="0" fontId="51" fillId="3" borderId="11" xfId="0" applyFont="1" applyFill="1" applyBorder="1" applyAlignment="1">
      <alignment horizontal="center" vertical="center" wrapText="1"/>
    </xf>
    <xf numFmtId="37" fontId="2" fillId="6" borderId="0" xfId="3" quotePrefix="1" applyFont="1" applyFill="1" applyBorder="1" applyAlignment="1" applyProtection="1">
      <alignment horizontal="left"/>
    </xf>
    <xf numFmtId="0" fontId="1" fillId="6" borderId="0" xfId="0" applyFont="1" applyFill="1" applyBorder="1" applyAlignment="1">
      <alignment horizontal="left" vertical="center" wrapText="1" indent="5"/>
    </xf>
    <xf numFmtId="3" fontId="1" fillId="4" borderId="0" xfId="0" applyNumberFormat="1" applyFont="1" applyFill="1" applyBorder="1" applyAlignment="1">
      <alignment horizontal="right" vertical="center" indent="4"/>
    </xf>
    <xf numFmtId="4" fontId="1" fillId="4" borderId="0" xfId="0" applyNumberFormat="1" applyFont="1" applyFill="1" applyBorder="1" applyAlignment="1">
      <alignment horizontal="right" vertical="center" indent="4"/>
    </xf>
    <xf numFmtId="3" fontId="1" fillId="6" borderId="0" xfId="4" applyNumberFormat="1" applyFont="1" applyFill="1" applyBorder="1" applyAlignment="1">
      <alignment horizontal="right" vertical="center" indent="3"/>
    </xf>
    <xf numFmtId="3" fontId="1" fillId="5" borderId="0" xfId="4" applyNumberFormat="1" applyFont="1" applyFill="1" applyBorder="1" applyAlignment="1">
      <alignment horizontal="right" vertical="center" indent="3"/>
    </xf>
    <xf numFmtId="3" fontId="1" fillId="4" borderId="0" xfId="4" applyNumberFormat="1" applyFont="1" applyFill="1" applyBorder="1" applyAlignment="1">
      <alignment horizontal="right" vertical="center" indent="3"/>
    </xf>
    <xf numFmtId="0" fontId="1" fillId="5" borderId="0" xfId="4" applyFont="1" applyFill="1" applyBorder="1" applyAlignment="1">
      <alignment horizontal="left" vertical="center" indent="5"/>
    </xf>
    <xf numFmtId="0" fontId="1" fillId="0" borderId="0" xfId="1" applyFont="1" applyAlignment="1" applyProtection="1">
      <alignment vertical="center" wrapText="1"/>
    </xf>
    <xf numFmtId="0" fontId="15" fillId="3" borderId="0" xfId="0" applyFont="1" applyFill="1" applyBorder="1" applyAlignment="1">
      <alignment horizontal="center" vertical="center" wrapText="1"/>
    </xf>
    <xf numFmtId="168" fontId="0" fillId="0" borderId="0" xfId="0" applyNumberFormat="1"/>
    <xf numFmtId="3" fontId="1" fillId="5" borderId="67" xfId="4" applyNumberFormat="1" applyFont="1" applyFill="1" applyBorder="1" applyAlignment="1">
      <alignment horizontal="center" vertical="center"/>
    </xf>
    <xf numFmtId="3" fontId="1" fillId="5" borderId="62" xfId="4" applyNumberFormat="1" applyFont="1" applyFill="1" applyBorder="1" applyAlignment="1">
      <alignment horizontal="center" vertical="center"/>
    </xf>
    <xf numFmtId="3" fontId="1" fillId="0" borderId="67" xfId="4" applyNumberFormat="1" applyFont="1" applyBorder="1" applyAlignment="1">
      <alignment horizontal="center" vertical="center"/>
    </xf>
    <xf numFmtId="3" fontId="1" fillId="0" borderId="62" xfId="4" applyNumberFormat="1" applyFont="1" applyBorder="1" applyAlignment="1">
      <alignment horizontal="center" vertical="center"/>
    </xf>
    <xf numFmtId="3" fontId="1" fillId="7" borderId="0" xfId="4" applyNumberFormat="1" applyFont="1" applyFill="1" applyBorder="1" applyAlignment="1">
      <alignment horizontal="center" vertical="center" wrapText="1"/>
    </xf>
    <xf numFmtId="3" fontId="1" fillId="4" borderId="0" xfId="4" applyNumberFormat="1" applyFont="1" applyFill="1" applyBorder="1" applyAlignment="1">
      <alignment horizontal="left" vertical="center" wrapText="1" indent="5"/>
    </xf>
    <xf numFmtId="3" fontId="1" fillId="7" borderId="0" xfId="4" applyNumberFormat="1" applyFont="1" applyFill="1" applyBorder="1" applyAlignment="1">
      <alignment horizontal="left" vertical="center" wrapText="1" indent="5"/>
    </xf>
    <xf numFmtId="3" fontId="1" fillId="6" borderId="0" xfId="4" applyNumberFormat="1" applyFont="1" applyFill="1" applyBorder="1" applyAlignment="1">
      <alignment horizontal="right" vertical="center" wrapText="1" indent="4"/>
    </xf>
    <xf numFmtId="3" fontId="1" fillId="6" borderId="0" xfId="4" applyNumberFormat="1" applyFont="1" applyFill="1" applyBorder="1" applyAlignment="1">
      <alignment horizontal="left" vertical="center" wrapText="1" indent="3"/>
    </xf>
    <xf numFmtId="3" fontId="1" fillId="6" borderId="0" xfId="4" applyNumberFormat="1" applyFont="1" applyFill="1" applyBorder="1" applyAlignment="1">
      <alignment horizontal="left" vertical="center" wrapText="1" indent="4"/>
    </xf>
    <xf numFmtId="0" fontId="15" fillId="3" borderId="0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0" fontId="1" fillId="0" borderId="0" xfId="1" applyFont="1" applyAlignment="1" applyProtection="1">
      <alignment vertical="center"/>
    </xf>
    <xf numFmtId="0" fontId="1" fillId="4" borderId="39" xfId="0" applyFont="1" applyFill="1" applyBorder="1" applyAlignment="1">
      <alignment horizontal="left" vertical="center" wrapText="1" indent="2"/>
    </xf>
    <xf numFmtId="3" fontId="1" fillId="5" borderId="39" xfId="0" applyNumberFormat="1" applyFont="1" applyFill="1" applyBorder="1" applyAlignment="1">
      <alignment horizontal="right" vertical="center" wrapText="1" indent="2"/>
    </xf>
    <xf numFmtId="3" fontId="1" fillId="5" borderId="39" xfId="0" applyNumberFormat="1" applyFont="1" applyFill="1" applyBorder="1" applyAlignment="1">
      <alignment horizontal="right" vertical="center" wrapText="1" indent="3"/>
    </xf>
    <xf numFmtId="3" fontId="1" fillId="5" borderId="39" xfId="0" applyNumberFormat="1" applyFont="1" applyFill="1" applyBorder="1" applyAlignment="1">
      <alignment horizontal="right" vertical="center" wrapText="1" indent="1"/>
    </xf>
    <xf numFmtId="3" fontId="1" fillId="5" borderId="39" xfId="0" applyNumberFormat="1" applyFont="1" applyFill="1" applyBorder="1" applyAlignment="1">
      <alignment horizontal="right" vertical="center" wrapText="1" indent="4"/>
    </xf>
    <xf numFmtId="3" fontId="1" fillId="7" borderId="0" xfId="0" applyNumberFormat="1" applyFont="1" applyFill="1" applyBorder="1" applyAlignment="1">
      <alignment horizontal="right" vertical="center" indent="4"/>
    </xf>
    <xf numFmtId="0" fontId="1" fillId="4" borderId="39" xfId="0" applyFont="1" applyFill="1" applyBorder="1" applyAlignment="1">
      <alignment horizontal="left" vertical="center" wrapText="1" indent="5"/>
    </xf>
    <xf numFmtId="3" fontId="1" fillId="4" borderId="39" xfId="0" applyNumberFormat="1" applyFont="1" applyFill="1" applyBorder="1" applyAlignment="1">
      <alignment horizontal="right" vertical="center" indent="4"/>
    </xf>
    <xf numFmtId="0" fontId="1" fillId="5" borderId="39" xfId="0" applyFont="1" applyFill="1" applyBorder="1" applyAlignment="1">
      <alignment horizontal="left" vertical="center" wrapText="1" indent="4"/>
    </xf>
    <xf numFmtId="3" fontId="1" fillId="5" borderId="39" xfId="0" applyNumberFormat="1" applyFont="1" applyFill="1" applyBorder="1" applyAlignment="1">
      <alignment horizontal="right" vertical="center" indent="4"/>
    </xf>
    <xf numFmtId="0" fontId="1" fillId="4" borderId="39" xfId="0" applyFont="1" applyFill="1" applyBorder="1" applyAlignment="1">
      <alignment horizontal="left" vertical="center" wrapText="1" indent="4"/>
    </xf>
    <xf numFmtId="3" fontId="1" fillId="5" borderId="39" xfId="0" applyNumberFormat="1" applyFont="1" applyFill="1" applyBorder="1" applyAlignment="1">
      <alignment horizontal="right" vertical="center" indent="3"/>
    </xf>
    <xf numFmtId="3" fontId="1" fillId="4" borderId="39" xfId="0" applyNumberFormat="1" applyFont="1" applyFill="1" applyBorder="1" applyAlignment="1">
      <alignment horizontal="right" vertical="center" wrapText="1" indent="3"/>
    </xf>
    <xf numFmtId="3" fontId="1" fillId="7" borderId="0" xfId="0" applyNumberFormat="1" applyFont="1" applyFill="1" applyBorder="1" applyAlignment="1">
      <alignment horizontal="right" vertical="center" indent="3"/>
    </xf>
    <xf numFmtId="4" fontId="1" fillId="7" borderId="0" xfId="0" applyNumberFormat="1" applyFont="1" applyFill="1" applyBorder="1" applyAlignment="1">
      <alignment horizontal="right" vertical="center" indent="4"/>
    </xf>
    <xf numFmtId="3" fontId="1" fillId="4" borderId="39" xfId="0" applyNumberFormat="1" applyFont="1" applyFill="1" applyBorder="1" applyAlignment="1">
      <alignment horizontal="right" vertical="center" indent="3"/>
    </xf>
    <xf numFmtId="4" fontId="1" fillId="4" borderId="39" xfId="0" applyNumberFormat="1" applyFont="1" applyFill="1" applyBorder="1" applyAlignment="1">
      <alignment horizontal="right" vertical="center" indent="4"/>
    </xf>
    <xf numFmtId="165" fontId="1" fillId="4" borderId="39" xfId="2" applyNumberFormat="1" applyFont="1" applyFill="1" applyBorder="1" applyAlignment="1">
      <alignment horizontal="right" vertical="center" wrapText="1" indent="4"/>
    </xf>
    <xf numFmtId="165" fontId="1" fillId="5" borderId="39" xfId="0" applyNumberFormat="1" applyFont="1" applyFill="1" applyBorder="1" applyAlignment="1">
      <alignment horizontal="right" vertical="center" wrapText="1" indent="4"/>
    </xf>
    <xf numFmtId="165" fontId="1" fillId="5" borderId="39" xfId="0" applyNumberFormat="1" applyFont="1" applyFill="1" applyBorder="1" applyAlignment="1">
      <alignment horizontal="right" vertical="center" wrapText="1" indent="3"/>
    </xf>
    <xf numFmtId="3" fontId="1" fillId="7" borderId="0" xfId="4" applyNumberFormat="1" applyFont="1" applyFill="1" applyBorder="1" applyAlignment="1">
      <alignment horizontal="right" vertical="center" indent="3"/>
    </xf>
    <xf numFmtId="3" fontId="1" fillId="4" borderId="39" xfId="4" applyNumberFormat="1" applyFont="1" applyFill="1" applyBorder="1" applyAlignment="1">
      <alignment horizontal="right" vertical="center" indent="3"/>
    </xf>
    <xf numFmtId="3" fontId="1" fillId="5" borderId="39" xfId="4" applyNumberFormat="1" applyFont="1" applyFill="1" applyBorder="1" applyAlignment="1">
      <alignment horizontal="right" vertical="center" wrapText="1" indent="3"/>
    </xf>
    <xf numFmtId="0" fontId="1" fillId="6" borderId="0" xfId="4" applyFill="1"/>
    <xf numFmtId="165" fontId="1" fillId="0" borderId="0" xfId="4" applyNumberFormat="1"/>
    <xf numFmtId="3" fontId="8" fillId="6" borderId="0" xfId="4" applyNumberFormat="1" applyFont="1" applyFill="1" applyBorder="1" applyAlignment="1">
      <alignment horizontal="right" vertical="center" wrapText="1" indent="2"/>
    </xf>
    <xf numFmtId="3" fontId="2" fillId="6" borderId="0" xfId="4" applyNumberFormat="1" applyFont="1" applyFill="1" applyBorder="1" applyAlignment="1">
      <alignment horizontal="right" vertical="center" wrapText="1" indent="1"/>
    </xf>
    <xf numFmtId="3" fontId="8" fillId="6" borderId="0" xfId="4" applyNumberFormat="1" applyFont="1" applyFill="1" applyBorder="1" applyAlignment="1">
      <alignment horizontal="right" vertical="center" wrapText="1" indent="1"/>
    </xf>
    <xf numFmtId="0" fontId="2" fillId="6" borderId="0" xfId="4" applyFont="1" applyFill="1" applyBorder="1" applyAlignment="1">
      <alignment horizontal="left" vertical="center" wrapText="1" indent="2"/>
    </xf>
    <xf numFmtId="0" fontId="1" fillId="6" borderId="0" xfId="4" applyFont="1" applyFill="1" applyBorder="1" applyAlignment="1">
      <alignment horizontal="left" vertical="center" wrapText="1" indent="2"/>
    </xf>
    <xf numFmtId="0" fontId="1" fillId="6" borderId="0" xfId="4" applyFont="1" applyFill="1" applyBorder="1"/>
    <xf numFmtId="3" fontId="4" fillId="6" borderId="0" xfId="4" applyNumberFormat="1" applyFont="1" applyFill="1" applyBorder="1" applyAlignment="1">
      <alignment horizontal="right" vertical="center" wrapText="1" indent="2"/>
    </xf>
    <xf numFmtId="3" fontId="1" fillId="6" borderId="12" xfId="4" applyNumberFormat="1" applyFont="1" applyFill="1" applyBorder="1" applyAlignment="1">
      <alignment horizontal="right" vertical="center" wrapText="1" indent="1"/>
    </xf>
    <xf numFmtId="3" fontId="1" fillId="6" borderId="0" xfId="4" applyNumberFormat="1" applyFont="1" applyFill="1" applyBorder="1" applyAlignment="1">
      <alignment horizontal="right" vertical="center" wrapText="1" indent="1"/>
    </xf>
    <xf numFmtId="3" fontId="4" fillId="6" borderId="57" xfId="4" applyNumberFormat="1" applyFont="1" applyFill="1" applyBorder="1" applyAlignment="1">
      <alignment horizontal="right" vertical="center" wrapText="1" indent="1"/>
    </xf>
    <xf numFmtId="0" fontId="1" fillId="6" borderId="12" xfId="4" applyFont="1" applyFill="1" applyBorder="1" applyAlignment="1">
      <alignment horizontal="left" vertical="center" wrapText="1" indent="2"/>
    </xf>
    <xf numFmtId="3" fontId="4" fillId="6" borderId="0" xfId="4" applyNumberFormat="1" applyFont="1" applyFill="1" applyBorder="1" applyAlignment="1">
      <alignment horizontal="right" vertical="center" wrapText="1" indent="1"/>
    </xf>
    <xf numFmtId="3" fontId="1" fillId="6" borderId="57" xfId="4" applyNumberFormat="1" applyFont="1" applyFill="1" applyBorder="1" applyAlignment="1">
      <alignment horizontal="right" vertical="center" wrapText="1" indent="1"/>
    </xf>
    <xf numFmtId="3" fontId="1" fillId="5" borderId="12" xfId="4" applyNumberFormat="1" applyFont="1" applyFill="1" applyBorder="1" applyAlignment="1">
      <alignment horizontal="right" vertical="center" wrapText="1" indent="1"/>
    </xf>
    <xf numFmtId="3" fontId="1" fillId="5" borderId="0" xfId="4" applyNumberFormat="1" applyFont="1" applyFill="1" applyBorder="1" applyAlignment="1">
      <alignment horizontal="right" vertical="center" wrapText="1" indent="1"/>
    </xf>
    <xf numFmtId="3" fontId="4" fillId="5" borderId="57" xfId="4" applyNumberFormat="1" applyFont="1" applyFill="1" applyBorder="1" applyAlignment="1">
      <alignment horizontal="right" vertical="center" wrapText="1" indent="1"/>
    </xf>
    <xf numFmtId="0" fontId="1" fillId="4" borderId="12" xfId="4" applyFont="1" applyFill="1" applyBorder="1" applyAlignment="1">
      <alignment horizontal="left" vertical="center" wrapText="1" indent="1"/>
    </xf>
    <xf numFmtId="3" fontId="4" fillId="5" borderId="0" xfId="4" applyNumberFormat="1" applyFont="1" applyFill="1" applyBorder="1" applyAlignment="1">
      <alignment horizontal="right" vertical="center" wrapText="1" indent="1"/>
    </xf>
    <xf numFmtId="3" fontId="1" fillId="5" borderId="57" xfId="4" applyNumberFormat="1" applyFont="1" applyFill="1" applyBorder="1" applyAlignment="1">
      <alignment horizontal="right" vertical="center" wrapText="1" indent="1"/>
    </xf>
    <xf numFmtId="0" fontId="1" fillId="5" borderId="12" xfId="4" applyFont="1" applyFill="1" applyBorder="1" applyAlignment="1">
      <alignment horizontal="left" vertical="center" wrapText="1" indent="2"/>
    </xf>
    <xf numFmtId="3" fontId="4" fillId="6" borderId="12" xfId="4" applyNumberFormat="1" applyFont="1" applyFill="1" applyBorder="1" applyAlignment="1">
      <alignment horizontal="right" vertical="center" wrapText="1" indent="1"/>
    </xf>
    <xf numFmtId="3" fontId="4" fillId="6" borderId="37" xfId="4" applyNumberFormat="1" applyFont="1" applyFill="1" applyBorder="1" applyAlignment="1">
      <alignment horizontal="right" vertical="center" wrapText="1" indent="1"/>
    </xf>
    <xf numFmtId="3" fontId="4" fillId="5" borderId="12" xfId="4" applyNumberFormat="1" applyFont="1" applyFill="1" applyBorder="1" applyAlignment="1">
      <alignment horizontal="right" vertical="center" wrapText="1" indent="1"/>
    </xf>
    <xf numFmtId="3" fontId="4" fillId="5" borderId="37" xfId="4" applyNumberFormat="1" applyFont="1" applyFill="1" applyBorder="1" applyAlignment="1">
      <alignment horizontal="right" vertical="center" wrapText="1" indent="1"/>
    </xf>
    <xf numFmtId="0" fontId="1" fillId="7" borderId="12" xfId="4" applyFont="1" applyFill="1" applyBorder="1" applyAlignment="1">
      <alignment horizontal="left" vertical="center" wrapText="1" indent="1"/>
    </xf>
    <xf numFmtId="3" fontId="1" fillId="0" borderId="0" xfId="4" applyNumberFormat="1" applyFont="1" applyFill="1" applyBorder="1" applyAlignment="1">
      <alignment horizontal="right" vertical="center" wrapText="1" indent="1"/>
    </xf>
    <xf numFmtId="3" fontId="1" fillId="4" borderId="0" xfId="4" applyNumberFormat="1" applyFont="1" applyFill="1" applyBorder="1" applyAlignment="1">
      <alignment horizontal="right" vertical="center" wrapText="1" indent="1"/>
    </xf>
    <xf numFmtId="3" fontId="4" fillId="2" borderId="0" xfId="4" applyNumberFormat="1" applyFont="1" applyFill="1" applyBorder="1" applyAlignment="1">
      <alignment horizontal="right" vertical="center" wrapText="1" indent="2"/>
    </xf>
    <xf numFmtId="3" fontId="1" fillId="2" borderId="12" xfId="4" applyNumberFormat="1" applyFont="1" applyFill="1" applyBorder="1" applyAlignment="1">
      <alignment horizontal="right" vertical="center" wrapText="1" indent="1"/>
    </xf>
    <xf numFmtId="3" fontId="1" fillId="2" borderId="0" xfId="4" applyNumberFormat="1" applyFont="1" applyFill="1" applyBorder="1" applyAlignment="1">
      <alignment horizontal="right" vertical="center" wrapText="1" indent="1"/>
    </xf>
    <xf numFmtId="3" fontId="4" fillId="2" borderId="12" xfId="4" applyNumberFormat="1" applyFont="1" applyFill="1" applyBorder="1" applyAlignment="1">
      <alignment horizontal="right" vertical="center" wrapText="1" indent="1"/>
    </xf>
    <xf numFmtId="3" fontId="1" fillId="2" borderId="57" xfId="4" applyNumberFormat="1" applyFont="1" applyFill="1" applyBorder="1" applyAlignment="1">
      <alignment horizontal="right" vertical="center" wrapText="1" indent="1"/>
    </xf>
    <xf numFmtId="3" fontId="4" fillId="4" borderId="0" xfId="4" applyNumberFormat="1" applyFont="1" applyFill="1" applyBorder="1" applyAlignment="1">
      <alignment horizontal="right" vertical="center" wrapText="1" indent="2"/>
    </xf>
    <xf numFmtId="3" fontId="1" fillId="4" borderId="12" xfId="4" applyNumberFormat="1" applyFont="1" applyFill="1" applyBorder="1" applyAlignment="1">
      <alignment horizontal="right" vertical="center" wrapText="1" indent="1"/>
    </xf>
    <xf numFmtId="3" fontId="4" fillId="4" borderId="12" xfId="4" applyNumberFormat="1" applyFont="1" applyFill="1" applyBorder="1" applyAlignment="1">
      <alignment horizontal="right" vertical="center" wrapText="1" indent="1"/>
    </xf>
    <xf numFmtId="3" fontId="4" fillId="7" borderId="0" xfId="4" applyNumberFormat="1" applyFont="1" applyFill="1" applyBorder="1" applyAlignment="1">
      <alignment horizontal="right" vertical="center" wrapText="1" indent="1"/>
    </xf>
    <xf numFmtId="3" fontId="4" fillId="4" borderId="0" xfId="4" applyNumberFormat="1" applyFont="1" applyFill="1" applyBorder="1" applyAlignment="1">
      <alignment horizontal="right" vertical="center" wrapText="1" indent="1"/>
    </xf>
    <xf numFmtId="3" fontId="1" fillId="4" borderId="57" xfId="4" applyNumberFormat="1" applyFont="1" applyFill="1" applyBorder="1" applyAlignment="1">
      <alignment horizontal="right" vertical="center" wrapText="1" indent="1"/>
    </xf>
    <xf numFmtId="0" fontId="1" fillId="0" borderId="12" xfId="4" applyFont="1" applyFill="1" applyBorder="1" applyAlignment="1">
      <alignment horizontal="left" vertical="center" wrapText="1" indent="1"/>
    </xf>
    <xf numFmtId="3" fontId="4" fillId="2" borderId="0" xfId="4" applyNumberFormat="1" applyFont="1" applyFill="1" applyBorder="1" applyAlignment="1">
      <alignment horizontal="right" vertical="center" wrapText="1" indent="1"/>
    </xf>
    <xf numFmtId="3" fontId="1" fillId="0" borderId="0" xfId="4" applyNumberFormat="1" applyFont="1" applyBorder="1" applyAlignment="1">
      <alignment horizontal="right" vertical="center" wrapText="1" indent="1"/>
    </xf>
    <xf numFmtId="0" fontId="1" fillId="0" borderId="12" xfId="4" applyFont="1" applyBorder="1"/>
    <xf numFmtId="0" fontId="1" fillId="0" borderId="23" xfId="4" applyFont="1" applyBorder="1"/>
    <xf numFmtId="0" fontId="1" fillId="0" borderId="17" xfId="4" applyFont="1" applyBorder="1"/>
    <xf numFmtId="0" fontId="1" fillId="0" borderId="56" xfId="4" applyFont="1" applyBorder="1"/>
    <xf numFmtId="0" fontId="15" fillId="6" borderId="46" xfId="4" applyFont="1" applyFill="1" applyBorder="1" applyAlignment="1">
      <alignment horizontal="center" vertical="center" wrapText="1"/>
    </xf>
    <xf numFmtId="0" fontId="15" fillId="6" borderId="14" xfId="4" applyFont="1" applyFill="1" applyBorder="1" applyAlignment="1">
      <alignment horizontal="center" vertical="center" wrapText="1"/>
    </xf>
    <xf numFmtId="0" fontId="15" fillId="3" borderId="10" xfId="4" applyFont="1" applyFill="1" applyBorder="1" applyAlignment="1">
      <alignment horizontal="center" vertical="center" wrapText="1"/>
    </xf>
    <xf numFmtId="0" fontId="15" fillId="3" borderId="20" xfId="4" applyFont="1" applyFill="1" applyBorder="1" applyAlignment="1">
      <alignment horizontal="center" vertical="center" wrapText="1"/>
    </xf>
    <xf numFmtId="0" fontId="15" fillId="6" borderId="47" xfId="4" applyFont="1" applyFill="1" applyBorder="1" applyAlignment="1">
      <alignment horizontal="center" vertical="center" wrapText="1"/>
    </xf>
    <xf numFmtId="0" fontId="24" fillId="0" borderId="55" xfId="4" applyFont="1" applyBorder="1" applyAlignment="1">
      <alignment horizontal="right"/>
    </xf>
    <xf numFmtId="0" fontId="1" fillId="6" borderId="0" xfId="4" applyFill="1" applyBorder="1"/>
    <xf numFmtId="0" fontId="24" fillId="0" borderId="0" xfId="4" applyFont="1" applyAlignment="1">
      <alignment horizontal="right"/>
    </xf>
    <xf numFmtId="0" fontId="1" fillId="0" borderId="16" xfId="4" applyBorder="1"/>
    <xf numFmtId="0" fontId="23" fillId="0" borderId="0" xfId="4" applyFont="1" applyAlignment="1"/>
    <xf numFmtId="0" fontId="1" fillId="5" borderId="70" xfId="4" applyFont="1" applyFill="1" applyBorder="1" applyAlignment="1">
      <alignment horizontal="left" vertical="center" wrapText="1" indent="2"/>
    </xf>
    <xf numFmtId="3" fontId="1" fillId="5" borderId="39" xfId="4" applyNumberFormat="1" applyFont="1" applyFill="1" applyBorder="1" applyAlignment="1">
      <alignment horizontal="right" vertical="center" wrapText="1" indent="1"/>
    </xf>
    <xf numFmtId="3" fontId="4" fillId="5" borderId="39" xfId="4" applyNumberFormat="1" applyFont="1" applyFill="1" applyBorder="1" applyAlignment="1">
      <alignment horizontal="right" vertical="center" wrapText="1" indent="1"/>
    </xf>
    <xf numFmtId="3" fontId="1" fillId="6" borderId="62" xfId="4" applyNumberFormat="1" applyFont="1" applyFill="1" applyBorder="1" applyAlignment="1">
      <alignment horizontal="right" vertical="center" wrapText="1" indent="1"/>
    </xf>
    <xf numFmtId="3" fontId="1" fillId="5" borderId="62" xfId="4" applyNumberFormat="1" applyFont="1" applyFill="1" applyBorder="1" applyAlignment="1">
      <alignment horizontal="right" vertical="center" wrapText="1" indent="1"/>
    </xf>
    <xf numFmtId="3" fontId="1" fillId="5" borderId="68" xfId="4" applyNumberFormat="1" applyFont="1" applyFill="1" applyBorder="1" applyAlignment="1">
      <alignment horizontal="right" vertical="center" wrapText="1" indent="1"/>
    </xf>
    <xf numFmtId="3" fontId="1" fillId="6" borderId="73" xfId="4" applyNumberFormat="1" applyFont="1" applyFill="1" applyBorder="1" applyAlignment="1">
      <alignment horizontal="right" vertical="center" wrapText="1" indent="1"/>
    </xf>
    <xf numFmtId="3" fontId="1" fillId="5" borderId="73" xfId="4" applyNumberFormat="1" applyFont="1" applyFill="1" applyBorder="1" applyAlignment="1">
      <alignment horizontal="right" vertical="center" wrapText="1" indent="1"/>
    </xf>
    <xf numFmtId="3" fontId="1" fillId="5" borderId="72" xfId="4" applyNumberFormat="1" applyFont="1" applyFill="1" applyBorder="1" applyAlignment="1">
      <alignment horizontal="right" vertical="center" wrapText="1" indent="1"/>
    </xf>
    <xf numFmtId="3" fontId="4" fillId="5" borderId="39" xfId="4" applyNumberFormat="1" applyFont="1" applyFill="1" applyBorder="1" applyAlignment="1">
      <alignment horizontal="right" vertical="center" wrapText="1" indent="2"/>
    </xf>
    <xf numFmtId="3" fontId="4" fillId="5" borderId="73" xfId="4" applyNumberFormat="1" applyFont="1" applyFill="1" applyBorder="1" applyAlignment="1">
      <alignment horizontal="right" vertical="center" wrapText="1" indent="1"/>
    </xf>
    <xf numFmtId="3" fontId="4" fillId="6" borderId="73" xfId="4" applyNumberFormat="1" applyFont="1" applyFill="1" applyBorder="1" applyAlignment="1">
      <alignment horizontal="right" vertical="center" wrapText="1" indent="1"/>
    </xf>
    <xf numFmtId="3" fontId="4" fillId="5" borderId="72" xfId="4" applyNumberFormat="1" applyFont="1" applyFill="1" applyBorder="1" applyAlignment="1">
      <alignment horizontal="right" vertical="center" wrapText="1" indent="1"/>
    </xf>
    <xf numFmtId="3" fontId="2" fillId="6" borderId="62" xfId="4" applyNumberFormat="1" applyFont="1" applyFill="1" applyBorder="1" applyAlignment="1">
      <alignment horizontal="right" vertical="center" wrapText="1" indent="1"/>
    </xf>
    <xf numFmtId="0" fontId="4" fillId="0" borderId="0" xfId="4" applyFont="1" applyAlignment="1"/>
    <xf numFmtId="0" fontId="1" fillId="0" borderId="12" xfId="4" applyBorder="1"/>
    <xf numFmtId="0" fontId="1" fillId="0" borderId="17" xfId="4" applyBorder="1"/>
    <xf numFmtId="0" fontId="1" fillId="0" borderId="23" xfId="4" applyBorder="1"/>
    <xf numFmtId="0" fontId="11" fillId="0" borderId="12" xfId="4" applyFont="1" applyFill="1" applyBorder="1" applyAlignment="1">
      <alignment horizontal="left" vertical="center" wrapText="1" indent="1"/>
    </xf>
    <xf numFmtId="3" fontId="11" fillId="0" borderId="0" xfId="4" applyNumberFormat="1" applyFont="1" applyBorder="1" applyAlignment="1">
      <alignment horizontal="right" vertical="center" wrapText="1" indent="1"/>
    </xf>
    <xf numFmtId="3" fontId="11" fillId="2" borderId="0" xfId="4" applyNumberFormat="1" applyFont="1" applyFill="1" applyBorder="1" applyAlignment="1">
      <alignment horizontal="right" vertical="center" wrapText="1" indent="1"/>
    </xf>
    <xf numFmtId="3" fontId="20" fillId="2" borderId="0" xfId="4" applyNumberFormat="1" applyFont="1" applyFill="1" applyBorder="1" applyAlignment="1">
      <alignment horizontal="right" vertical="center" wrapText="1" indent="1"/>
    </xf>
    <xf numFmtId="3" fontId="20" fillId="6" borderId="0" xfId="4" applyNumberFormat="1" applyFont="1" applyFill="1" applyBorder="1" applyAlignment="1">
      <alignment vertical="center" wrapText="1"/>
    </xf>
    <xf numFmtId="3" fontId="11" fillId="2" borderId="0" xfId="4" applyNumberFormat="1" applyFont="1" applyFill="1" applyBorder="1" applyAlignment="1">
      <alignment vertical="center" wrapText="1"/>
    </xf>
    <xf numFmtId="3" fontId="20" fillId="2" borderId="12" xfId="4" applyNumberFormat="1" applyFont="1" applyFill="1" applyBorder="1" applyAlignment="1">
      <alignment vertical="center" wrapText="1"/>
    </xf>
    <xf numFmtId="3" fontId="11" fillId="2" borderId="12" xfId="4" applyNumberFormat="1" applyFont="1" applyFill="1" applyBorder="1" applyAlignment="1">
      <alignment horizontal="right" vertical="center" wrapText="1" indent="1"/>
    </xf>
    <xf numFmtId="3" fontId="20" fillId="2" borderId="12" xfId="4" applyNumberFormat="1" applyFont="1" applyFill="1" applyBorder="1" applyAlignment="1">
      <alignment horizontal="right" vertical="center" wrapText="1" indent="1"/>
    </xf>
    <xf numFmtId="0" fontId="11" fillId="4" borderId="12" xfId="4" applyFont="1" applyFill="1" applyBorder="1" applyAlignment="1">
      <alignment horizontal="left" vertical="center" wrapText="1" indent="1"/>
    </xf>
    <xf numFmtId="3" fontId="11" fillId="4" borderId="0" xfId="4" applyNumberFormat="1" applyFont="1" applyFill="1" applyBorder="1" applyAlignment="1">
      <alignment horizontal="right" vertical="center" wrapText="1" indent="1"/>
    </xf>
    <xf numFmtId="3" fontId="11" fillId="5" borderId="0" xfId="4" applyNumberFormat="1" applyFont="1" applyFill="1" applyBorder="1" applyAlignment="1">
      <alignment horizontal="right" vertical="center" wrapText="1" indent="1"/>
    </xf>
    <xf numFmtId="3" fontId="20" fillId="5" borderId="0" xfId="4" applyNumberFormat="1" applyFont="1" applyFill="1" applyBorder="1" applyAlignment="1">
      <alignment horizontal="right" vertical="center" wrapText="1" indent="1"/>
    </xf>
    <xf numFmtId="3" fontId="11" fillId="5" borderId="0" xfId="4" applyNumberFormat="1" applyFont="1" applyFill="1" applyBorder="1" applyAlignment="1">
      <alignment vertical="center" wrapText="1"/>
    </xf>
    <xf numFmtId="3" fontId="20" fillId="5" borderId="12" xfId="4" applyNumberFormat="1" applyFont="1" applyFill="1" applyBorder="1" applyAlignment="1">
      <alignment vertical="center" wrapText="1"/>
    </xf>
    <xf numFmtId="3" fontId="11" fillId="5" borderId="12" xfId="4" applyNumberFormat="1" applyFont="1" applyFill="1" applyBorder="1" applyAlignment="1">
      <alignment horizontal="right" vertical="center" wrapText="1" indent="1"/>
    </xf>
    <xf numFmtId="3" fontId="20" fillId="5" borderId="12" xfId="4" applyNumberFormat="1" applyFont="1" applyFill="1" applyBorder="1" applyAlignment="1">
      <alignment horizontal="right" vertical="center" wrapText="1" indent="1"/>
    </xf>
    <xf numFmtId="3" fontId="11" fillId="0" borderId="0" xfId="4" applyNumberFormat="1" applyFont="1" applyFill="1" applyBorder="1" applyAlignment="1">
      <alignment horizontal="right" vertical="center" wrapText="1" indent="1"/>
    </xf>
    <xf numFmtId="3" fontId="20" fillId="4" borderId="0" xfId="4" applyNumberFormat="1" applyFont="1" applyFill="1" applyBorder="1" applyAlignment="1">
      <alignment horizontal="right" vertical="center" wrapText="1" indent="1"/>
    </xf>
    <xf numFmtId="3" fontId="20" fillId="7" borderId="0" xfId="4" applyNumberFormat="1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vertical="center" wrapText="1"/>
    </xf>
    <xf numFmtId="3" fontId="20" fillId="4" borderId="12" xfId="4" applyNumberFormat="1" applyFont="1" applyFill="1" applyBorder="1" applyAlignment="1">
      <alignment vertical="center" wrapText="1"/>
    </xf>
    <xf numFmtId="3" fontId="11" fillId="4" borderId="12" xfId="4" applyNumberFormat="1" applyFont="1" applyFill="1" applyBorder="1" applyAlignment="1">
      <alignment horizontal="right" vertical="center" wrapText="1" indent="1"/>
    </xf>
    <xf numFmtId="3" fontId="20" fillId="4" borderId="12" xfId="4" applyNumberFormat="1" applyFont="1" applyFill="1" applyBorder="1" applyAlignment="1">
      <alignment horizontal="right" vertical="center" wrapText="1" indent="1"/>
    </xf>
    <xf numFmtId="0" fontId="11" fillId="5" borderId="12" xfId="4" applyFont="1" applyFill="1" applyBorder="1" applyAlignment="1">
      <alignment horizontal="left" vertical="center" wrapText="1" indent="2"/>
    </xf>
    <xf numFmtId="0" fontId="11" fillId="7" borderId="12" xfId="4" applyFont="1" applyFill="1" applyBorder="1" applyAlignment="1">
      <alignment horizontal="left" vertical="center" wrapText="1" indent="1"/>
    </xf>
    <xf numFmtId="3" fontId="11" fillId="6" borderId="0" xfId="4" applyNumberFormat="1" applyFont="1" applyFill="1" applyBorder="1" applyAlignment="1">
      <alignment horizontal="right" vertical="center" wrapText="1" indent="1"/>
    </xf>
    <xf numFmtId="3" fontId="20" fillId="6" borderId="0" xfId="4" applyNumberFormat="1" applyFont="1" applyFill="1" applyBorder="1" applyAlignment="1">
      <alignment horizontal="right" vertical="center" wrapText="1" indent="1"/>
    </xf>
    <xf numFmtId="0" fontId="11" fillId="6" borderId="12" xfId="4" applyFont="1" applyFill="1" applyBorder="1" applyAlignment="1">
      <alignment horizontal="left" vertical="center" wrapText="1" indent="2"/>
    </xf>
    <xf numFmtId="3" fontId="11" fillId="6" borderId="0" xfId="4" applyNumberFormat="1" applyFont="1" applyFill="1" applyBorder="1" applyAlignment="1">
      <alignment vertical="center" wrapText="1"/>
    </xf>
    <xf numFmtId="3" fontId="20" fillId="6" borderId="12" xfId="4" applyNumberFormat="1" applyFont="1" applyFill="1" applyBorder="1" applyAlignment="1">
      <alignment vertical="center" wrapText="1"/>
    </xf>
    <xf numFmtId="3" fontId="11" fillId="6" borderId="12" xfId="4" applyNumberFormat="1" applyFont="1" applyFill="1" applyBorder="1" applyAlignment="1">
      <alignment horizontal="right" vertical="center" wrapText="1" indent="1"/>
    </xf>
    <xf numFmtId="3" fontId="20" fillId="6" borderId="12" xfId="4" applyNumberFormat="1" applyFont="1" applyFill="1" applyBorder="1" applyAlignment="1">
      <alignment horizontal="right" vertical="center" wrapText="1" indent="1"/>
    </xf>
    <xf numFmtId="3" fontId="20" fillId="5" borderId="57" xfId="4" applyNumberFormat="1" applyFont="1" applyFill="1" applyBorder="1" applyAlignment="1">
      <alignment horizontal="right" vertical="center" wrapText="1" indent="1"/>
    </xf>
    <xf numFmtId="3" fontId="20" fillId="6" borderId="57" xfId="4" applyNumberFormat="1" applyFont="1" applyFill="1" applyBorder="1" applyAlignment="1">
      <alignment horizontal="right" vertical="center" wrapText="1" indent="1"/>
    </xf>
    <xf numFmtId="3" fontId="20" fillId="4" borderId="57" xfId="4" applyNumberFormat="1" applyFont="1" applyFill="1" applyBorder="1" applyAlignment="1">
      <alignment horizontal="right" vertical="center" wrapText="1" indent="1"/>
    </xf>
    <xf numFmtId="0" fontId="11" fillId="4" borderId="70" xfId="4" applyFont="1" applyFill="1" applyBorder="1" applyAlignment="1">
      <alignment horizontal="left" vertical="center" wrapText="1" indent="2"/>
    </xf>
    <xf numFmtId="3" fontId="11" fillId="4" borderId="39" xfId="4" applyNumberFormat="1" applyFont="1" applyFill="1" applyBorder="1" applyAlignment="1">
      <alignment horizontal="right" vertical="center" wrapText="1" indent="1"/>
    </xf>
    <xf numFmtId="3" fontId="20" fillId="4" borderId="39" xfId="4" applyNumberFormat="1" applyFont="1" applyFill="1" applyBorder="1" applyAlignment="1">
      <alignment horizontal="right" vertical="center" wrapText="1" indent="1"/>
    </xf>
    <xf numFmtId="3" fontId="11" fillId="4" borderId="39" xfId="4" applyNumberFormat="1" applyFont="1" applyFill="1" applyBorder="1" applyAlignment="1">
      <alignment vertical="center" wrapText="1"/>
    </xf>
    <xf numFmtId="0" fontId="11" fillId="6" borderId="0" xfId="4" applyFont="1" applyFill="1" applyBorder="1" applyAlignment="1">
      <alignment horizontal="left" vertical="center" wrapText="1" indent="2"/>
    </xf>
    <xf numFmtId="0" fontId="11" fillId="4" borderId="12" xfId="4" applyFont="1" applyFill="1" applyBorder="1" applyAlignment="1">
      <alignment horizontal="left" vertical="center" wrapText="1" indent="2"/>
    </xf>
    <xf numFmtId="3" fontId="11" fillId="7" borderId="0" xfId="4" applyNumberFormat="1" applyFont="1" applyFill="1" applyBorder="1" applyAlignment="1">
      <alignment horizontal="right" vertical="center" wrapText="1" indent="1"/>
    </xf>
    <xf numFmtId="3" fontId="20" fillId="7" borderId="0" xfId="4" applyNumberFormat="1" applyFont="1" applyFill="1" applyBorder="1" applyAlignment="1">
      <alignment horizontal="right" vertical="center" wrapText="1" indent="1"/>
    </xf>
    <xf numFmtId="3" fontId="11" fillId="7" borderId="0" xfId="4" applyNumberFormat="1" applyFont="1" applyFill="1" applyBorder="1" applyAlignment="1">
      <alignment vertical="center" wrapText="1"/>
    </xf>
    <xf numFmtId="3" fontId="20" fillId="4" borderId="62" xfId="4" applyNumberFormat="1" applyFont="1" applyFill="1" applyBorder="1" applyAlignment="1">
      <alignment vertical="center" wrapText="1"/>
    </xf>
    <xf numFmtId="3" fontId="20" fillId="7" borderId="62" xfId="4" applyNumberFormat="1" applyFont="1" applyFill="1" applyBorder="1" applyAlignment="1">
      <alignment vertical="center" wrapText="1"/>
    </xf>
    <xf numFmtId="3" fontId="20" fillId="4" borderId="68" xfId="4" applyNumberFormat="1" applyFont="1" applyFill="1" applyBorder="1" applyAlignment="1">
      <alignment vertical="center" wrapText="1"/>
    </xf>
    <xf numFmtId="3" fontId="11" fillId="4" borderId="62" xfId="4" applyNumberFormat="1" applyFont="1" applyFill="1" applyBorder="1" applyAlignment="1">
      <alignment horizontal="right" vertical="center" wrapText="1" indent="1"/>
    </xf>
    <xf numFmtId="3" fontId="11" fillId="7" borderId="62" xfId="4" applyNumberFormat="1" applyFont="1" applyFill="1" applyBorder="1" applyAlignment="1">
      <alignment horizontal="right" vertical="center" wrapText="1" indent="1"/>
    </xf>
    <xf numFmtId="3" fontId="11" fillId="4" borderId="68" xfId="4" applyNumberFormat="1" applyFont="1" applyFill="1" applyBorder="1" applyAlignment="1">
      <alignment horizontal="right" vertical="center" wrapText="1" indent="1"/>
    </xf>
    <xf numFmtId="3" fontId="20" fillId="7" borderId="73" xfId="4" applyNumberFormat="1" applyFont="1" applyFill="1" applyBorder="1" applyAlignment="1">
      <alignment horizontal="right" vertical="center" wrapText="1" indent="1"/>
    </xf>
    <xf numFmtId="3" fontId="20" fillId="4" borderId="73" xfId="4" applyNumberFormat="1" applyFont="1" applyFill="1" applyBorder="1" applyAlignment="1">
      <alignment horizontal="right" vertical="center" wrapText="1" indent="1"/>
    </xf>
    <xf numFmtId="3" fontId="20" fillId="4" borderId="72" xfId="4" applyNumberFormat="1" applyFont="1" applyFill="1" applyBorder="1" applyAlignment="1">
      <alignment horizontal="right" vertical="center" wrapText="1" indent="1"/>
    </xf>
    <xf numFmtId="0" fontId="6" fillId="0" borderId="0" xfId="4" applyFont="1"/>
    <xf numFmtId="0" fontId="15" fillId="6" borderId="0" xfId="4" applyFont="1" applyFill="1" applyBorder="1" applyAlignment="1">
      <alignment horizontal="center" vertical="center" wrapText="1"/>
    </xf>
    <xf numFmtId="0" fontId="15" fillId="3" borderId="31" xfId="4" applyFont="1" applyFill="1" applyBorder="1" applyAlignment="1">
      <alignment horizontal="center" vertical="center" wrapText="1"/>
    </xf>
    <xf numFmtId="0" fontId="2" fillId="0" borderId="71" xfId="4" applyFont="1" applyFill="1" applyBorder="1" applyAlignment="1">
      <alignment horizontal="left" vertical="center" wrapText="1" indent="1"/>
    </xf>
    <xf numFmtId="3" fontId="2" fillId="2" borderId="0" xfId="4" applyNumberFormat="1" applyFont="1" applyFill="1" applyBorder="1" applyAlignment="1">
      <alignment horizontal="right" vertical="center" wrapText="1" indent="1"/>
    </xf>
    <xf numFmtId="3" fontId="2" fillId="6" borderId="0" xfId="4" applyNumberFormat="1" applyFont="1" applyFill="1" applyBorder="1" applyAlignment="1">
      <alignment horizontal="right" vertical="center" wrapText="1" indent="2"/>
    </xf>
    <xf numFmtId="0" fontId="2" fillId="0" borderId="59" xfId="4" applyFont="1" applyFill="1" applyBorder="1" applyAlignment="1">
      <alignment horizontal="left" vertical="center" wrapText="1" indent="1"/>
    </xf>
    <xf numFmtId="3" fontId="2" fillId="2" borderId="0" xfId="4" applyNumberFormat="1" applyFont="1" applyFill="1" applyBorder="1" applyAlignment="1">
      <alignment horizontal="right" vertical="center" wrapText="1" indent="2"/>
    </xf>
    <xf numFmtId="3" fontId="2" fillId="2" borderId="59" xfId="4" applyNumberFormat="1" applyFont="1" applyFill="1" applyBorder="1" applyAlignment="1">
      <alignment horizontal="right" vertical="center" wrapText="1" indent="2"/>
    </xf>
    <xf numFmtId="3" fontId="8" fillId="0" borderId="60" xfId="4" applyNumberFormat="1" applyFont="1" applyFill="1" applyBorder="1" applyAlignment="1">
      <alignment horizontal="right" vertical="center" wrapText="1" indent="1"/>
    </xf>
    <xf numFmtId="3" fontId="2" fillId="2" borderId="60" xfId="4" applyNumberFormat="1" applyFont="1" applyFill="1" applyBorder="1" applyAlignment="1">
      <alignment horizontal="right" vertical="center" wrapText="1" indent="1"/>
    </xf>
    <xf numFmtId="3" fontId="2" fillId="2" borderId="60" xfId="4" applyNumberFormat="1" applyFont="1" applyFill="1" applyBorder="1" applyAlignment="1">
      <alignment horizontal="right" vertical="center" wrapText="1" indent="2"/>
    </xf>
    <xf numFmtId="3" fontId="8" fillId="0" borderId="0" xfId="4" applyNumberFormat="1" applyFont="1" applyFill="1" applyBorder="1" applyAlignment="1">
      <alignment horizontal="right" vertical="center" wrapText="1" indent="1"/>
    </xf>
    <xf numFmtId="0" fontId="2" fillId="4" borderId="62" xfId="4" applyFont="1" applyFill="1" applyBorder="1" applyAlignment="1">
      <alignment horizontal="left" vertical="center" wrapText="1" indent="1"/>
    </xf>
    <xf numFmtId="3" fontId="2" fillId="5" borderId="0" xfId="4" applyNumberFormat="1" applyFont="1" applyFill="1" applyBorder="1" applyAlignment="1">
      <alignment horizontal="right" vertical="center" wrapText="1" indent="1"/>
    </xf>
    <xf numFmtId="0" fontId="2" fillId="4" borderId="12" xfId="4" applyFont="1" applyFill="1" applyBorder="1" applyAlignment="1">
      <alignment horizontal="left" vertical="center" wrapText="1" indent="1"/>
    </xf>
    <xf numFmtId="3" fontId="2" fillId="5" borderId="0" xfId="4" applyNumberFormat="1" applyFont="1" applyFill="1" applyBorder="1" applyAlignment="1">
      <alignment horizontal="right" vertical="center" wrapText="1" indent="2"/>
    </xf>
    <xf numFmtId="3" fontId="2" fillId="5" borderId="12" xfId="4" applyNumberFormat="1" applyFont="1" applyFill="1" applyBorder="1" applyAlignment="1">
      <alignment horizontal="right" vertical="center" wrapText="1" indent="2"/>
    </xf>
    <xf numFmtId="3" fontId="8" fillId="5" borderId="57" xfId="4" applyNumberFormat="1" applyFont="1" applyFill="1" applyBorder="1" applyAlignment="1">
      <alignment horizontal="right" vertical="center" wrapText="1" indent="1"/>
    </xf>
    <xf numFmtId="3" fontId="2" fillId="5" borderId="57" xfId="4" applyNumberFormat="1" applyFont="1" applyFill="1" applyBorder="1" applyAlignment="1">
      <alignment horizontal="right" vertical="center" wrapText="1" indent="1"/>
    </xf>
    <xf numFmtId="3" fontId="2" fillId="5" borderId="57" xfId="4" applyNumberFormat="1" applyFont="1" applyFill="1" applyBorder="1" applyAlignment="1">
      <alignment horizontal="right" vertical="center" wrapText="1" indent="2"/>
    </xf>
    <xf numFmtId="3" fontId="8" fillId="5" borderId="0" xfId="4" applyNumberFormat="1" applyFont="1" applyFill="1" applyBorder="1" applyAlignment="1">
      <alignment horizontal="right" vertical="center" wrapText="1" indent="1"/>
    </xf>
    <xf numFmtId="0" fontId="2" fillId="0" borderId="62" xfId="4" applyFont="1" applyFill="1" applyBorder="1" applyAlignment="1">
      <alignment horizontal="left" vertical="center" wrapText="1" indent="1"/>
    </xf>
    <xf numFmtId="0" fontId="2" fillId="0" borderId="12" xfId="4" applyFont="1" applyFill="1" applyBorder="1" applyAlignment="1">
      <alignment horizontal="left" vertical="center" wrapText="1" indent="1"/>
    </xf>
    <xf numFmtId="3" fontId="2" fillId="2" borderId="12" xfId="4" applyNumberFormat="1" applyFont="1" applyFill="1" applyBorder="1" applyAlignment="1">
      <alignment horizontal="right" vertical="center" wrapText="1" indent="2"/>
    </xf>
    <xf numFmtId="3" fontId="8" fillId="2" borderId="57" xfId="4" applyNumberFormat="1" applyFont="1" applyFill="1" applyBorder="1" applyAlignment="1">
      <alignment horizontal="right" vertical="center" wrapText="1" indent="1"/>
    </xf>
    <xf numFmtId="3" fontId="2" fillId="2" borderId="57" xfId="4" applyNumberFormat="1" applyFont="1" applyFill="1" applyBorder="1" applyAlignment="1">
      <alignment horizontal="right" vertical="center" wrapText="1" indent="1"/>
    </xf>
    <xf numFmtId="3" fontId="2" fillId="2" borderId="57" xfId="4" applyNumberFormat="1" applyFont="1" applyFill="1" applyBorder="1" applyAlignment="1">
      <alignment horizontal="right" vertical="center" wrapText="1" indent="2"/>
    </xf>
    <xf numFmtId="3" fontId="8" fillId="2" borderId="0" xfId="4" applyNumberFormat="1" applyFont="1" applyFill="1" applyBorder="1" applyAlignment="1">
      <alignment horizontal="right" vertical="center" wrapText="1" indent="1"/>
    </xf>
    <xf numFmtId="0" fontId="2" fillId="5" borderId="62" xfId="4" applyFont="1" applyFill="1" applyBorder="1" applyAlignment="1">
      <alignment horizontal="left" vertical="center" wrapText="1" indent="2"/>
    </xf>
    <xf numFmtId="0" fontId="2" fillId="5" borderId="12" xfId="4" applyFont="1" applyFill="1" applyBorder="1" applyAlignment="1">
      <alignment horizontal="left" vertical="center" wrapText="1" indent="2"/>
    </xf>
    <xf numFmtId="0" fontId="2" fillId="6" borderId="62" xfId="4" applyFont="1" applyFill="1" applyBorder="1" applyAlignment="1">
      <alignment horizontal="left" vertical="center" wrapText="1" indent="2"/>
    </xf>
    <xf numFmtId="0" fontId="2" fillId="6" borderId="12" xfId="4" applyFont="1" applyFill="1" applyBorder="1" applyAlignment="1">
      <alignment horizontal="left" vertical="center" wrapText="1" indent="2"/>
    </xf>
    <xf numFmtId="3" fontId="2" fillId="6" borderId="12" xfId="4" applyNumberFormat="1" applyFont="1" applyFill="1" applyBorder="1" applyAlignment="1">
      <alignment horizontal="right" vertical="center" wrapText="1" indent="2"/>
    </xf>
    <xf numFmtId="3" fontId="8" fillId="6" borderId="57" xfId="4" applyNumberFormat="1" applyFont="1" applyFill="1" applyBorder="1" applyAlignment="1">
      <alignment horizontal="right" vertical="center" wrapText="1" indent="1"/>
    </xf>
    <xf numFmtId="3" fontId="2" fillId="6" borderId="57" xfId="4" applyNumberFormat="1" applyFont="1" applyFill="1" applyBorder="1" applyAlignment="1">
      <alignment horizontal="right" vertical="center" wrapText="1" indent="1"/>
    </xf>
    <xf numFmtId="3" fontId="2" fillId="6" borderId="57" xfId="4" applyNumberFormat="1" applyFont="1" applyFill="1" applyBorder="1" applyAlignment="1">
      <alignment horizontal="right" vertical="center" wrapText="1" indent="2"/>
    </xf>
    <xf numFmtId="3" fontId="2" fillId="5" borderId="12" xfId="4" applyNumberFormat="1" applyFont="1" applyFill="1" applyBorder="1" applyAlignment="1">
      <alignment horizontal="right" vertical="center" wrapText="1" indent="1"/>
    </xf>
    <xf numFmtId="3" fontId="2" fillId="6" borderId="12" xfId="4" applyNumberFormat="1" applyFont="1" applyFill="1" applyBorder="1" applyAlignment="1">
      <alignment horizontal="right" vertical="center" wrapText="1" indent="1"/>
    </xf>
    <xf numFmtId="0" fontId="2" fillId="4" borderId="70" xfId="4" applyFont="1" applyFill="1" applyBorder="1" applyAlignment="1">
      <alignment horizontal="left" vertical="center" wrapText="1" indent="2"/>
    </xf>
    <xf numFmtId="3" fontId="2" fillId="5" borderId="39" xfId="4" applyNumberFormat="1" applyFont="1" applyFill="1" applyBorder="1" applyAlignment="1">
      <alignment horizontal="right" vertical="center" wrapText="1" indent="1"/>
    </xf>
    <xf numFmtId="3" fontId="19" fillId="0" borderId="0" xfId="4" applyNumberFormat="1" applyFont="1" applyBorder="1"/>
    <xf numFmtId="0" fontId="2" fillId="4" borderId="12" xfId="4" applyFont="1" applyFill="1" applyBorder="1" applyAlignment="1">
      <alignment horizontal="left" vertical="center" wrapText="1" indent="2"/>
    </xf>
    <xf numFmtId="3" fontId="2" fillId="5" borderId="39" xfId="4" applyNumberFormat="1" applyFont="1" applyFill="1" applyBorder="1" applyAlignment="1">
      <alignment horizontal="right" vertical="center" wrapText="1" indent="2"/>
    </xf>
    <xf numFmtId="3" fontId="8" fillId="5" borderId="39" xfId="4" applyNumberFormat="1" applyFont="1" applyFill="1" applyBorder="1" applyAlignment="1">
      <alignment horizontal="right" vertical="center" wrapText="1" indent="1"/>
    </xf>
    <xf numFmtId="3" fontId="2" fillId="6" borderId="62" xfId="4" applyNumberFormat="1" applyFont="1" applyFill="1" applyBorder="1" applyAlignment="1">
      <alignment horizontal="right" vertical="center" wrapText="1" indent="2"/>
    </xf>
    <xf numFmtId="3" fontId="2" fillId="5" borderId="62" xfId="4" applyNumberFormat="1" applyFont="1" applyFill="1" applyBorder="1" applyAlignment="1">
      <alignment horizontal="right" vertical="center" wrapText="1" indent="2"/>
    </xf>
    <xf numFmtId="3" fontId="2" fillId="5" borderId="68" xfId="4" applyNumberFormat="1" applyFont="1" applyFill="1" applyBorder="1" applyAlignment="1">
      <alignment horizontal="right" vertical="center" wrapText="1" indent="2"/>
    </xf>
    <xf numFmtId="3" fontId="8" fillId="6" borderId="73" xfId="4" applyNumberFormat="1" applyFont="1" applyFill="1" applyBorder="1" applyAlignment="1">
      <alignment horizontal="right" vertical="center" wrapText="1" indent="1"/>
    </xf>
    <xf numFmtId="3" fontId="8" fillId="5" borderId="73" xfId="4" applyNumberFormat="1" applyFont="1" applyFill="1" applyBorder="1" applyAlignment="1">
      <alignment horizontal="right" vertical="center" wrapText="1" indent="1"/>
    </xf>
    <xf numFmtId="3" fontId="8" fillId="5" borderId="72" xfId="4" applyNumberFormat="1" applyFont="1" applyFill="1" applyBorder="1" applyAlignment="1">
      <alignment horizontal="right" vertical="center" wrapText="1" indent="1"/>
    </xf>
    <xf numFmtId="3" fontId="2" fillId="5" borderId="74" xfId="4" applyNumberFormat="1" applyFont="1" applyFill="1" applyBorder="1" applyAlignment="1">
      <alignment horizontal="right" vertical="center" wrapText="1" indent="1"/>
    </xf>
    <xf numFmtId="3" fontId="2" fillId="5" borderId="62" xfId="4" applyNumberFormat="1" applyFont="1" applyFill="1" applyBorder="1" applyAlignment="1">
      <alignment horizontal="right" vertical="center" wrapText="1" indent="1"/>
    </xf>
    <xf numFmtId="3" fontId="2" fillId="5" borderId="73" xfId="4" applyNumberFormat="1" applyFont="1" applyFill="1" applyBorder="1" applyAlignment="1">
      <alignment horizontal="right" vertical="center" wrapText="1" indent="1"/>
    </xf>
    <xf numFmtId="3" fontId="2" fillId="6" borderId="73" xfId="4" applyNumberFormat="1" applyFont="1" applyFill="1" applyBorder="1" applyAlignment="1">
      <alignment horizontal="right" vertical="center" wrapText="1" indent="1"/>
    </xf>
    <xf numFmtId="3" fontId="2" fillId="5" borderId="72" xfId="4" applyNumberFormat="1" applyFont="1" applyFill="1" applyBorder="1" applyAlignment="1">
      <alignment horizontal="right" vertical="center" wrapText="1" indent="1"/>
    </xf>
    <xf numFmtId="3" fontId="2" fillId="6" borderId="73" xfId="4" applyNumberFormat="1" applyFont="1" applyFill="1" applyBorder="1" applyAlignment="1">
      <alignment horizontal="right" vertical="center" wrapText="1" indent="2"/>
    </xf>
    <xf numFmtId="3" fontId="2" fillId="5" borderId="73" xfId="4" applyNumberFormat="1" applyFont="1" applyFill="1" applyBorder="1" applyAlignment="1">
      <alignment horizontal="right" vertical="center" wrapText="1" indent="2"/>
    </xf>
    <xf numFmtId="3" fontId="2" fillId="5" borderId="72" xfId="4" applyNumberFormat="1" applyFont="1" applyFill="1" applyBorder="1" applyAlignment="1">
      <alignment horizontal="right" vertical="center" wrapText="1" indent="2"/>
    </xf>
    <xf numFmtId="3" fontId="1" fillId="6" borderId="0" xfId="4" applyNumberFormat="1" applyFill="1"/>
    <xf numFmtId="3" fontId="4" fillId="6" borderId="0" xfId="4" applyNumberFormat="1" applyFont="1" applyFill="1" applyBorder="1" applyAlignment="1">
      <alignment vertical="center" wrapText="1"/>
    </xf>
    <xf numFmtId="3" fontId="1" fillId="6" borderId="57" xfId="4" applyNumberFormat="1" applyFont="1" applyFill="1" applyBorder="1" applyAlignment="1">
      <alignment vertical="center" wrapText="1"/>
    </xf>
    <xf numFmtId="3" fontId="4" fillId="6" borderId="12" xfId="4" applyNumberFormat="1" applyFont="1" applyFill="1" applyBorder="1" applyAlignment="1">
      <alignment vertical="center" wrapText="1"/>
    </xf>
    <xf numFmtId="3" fontId="1" fillId="6" borderId="0" xfId="4" applyNumberFormat="1" applyFont="1" applyFill="1" applyBorder="1" applyAlignment="1">
      <alignment vertical="center" wrapText="1"/>
    </xf>
    <xf numFmtId="3" fontId="1" fillId="6" borderId="0" xfId="4" applyNumberFormat="1" applyFont="1" applyFill="1" applyBorder="1" applyAlignment="1">
      <alignment horizontal="left" vertical="center" wrapText="1" indent="2"/>
    </xf>
    <xf numFmtId="3" fontId="4" fillId="6" borderId="57" xfId="4" applyNumberFormat="1" applyFont="1" applyFill="1" applyBorder="1" applyAlignment="1">
      <alignment vertical="center" wrapText="1"/>
    </xf>
    <xf numFmtId="3" fontId="1" fillId="6" borderId="12" xfId="4" applyNumberFormat="1" applyFont="1" applyFill="1" applyBorder="1" applyAlignment="1">
      <alignment vertical="center" wrapText="1"/>
    </xf>
    <xf numFmtId="3" fontId="4" fillId="5" borderId="0" xfId="4" applyNumberFormat="1" applyFont="1" applyFill="1" applyBorder="1" applyAlignment="1">
      <alignment vertical="center" wrapText="1"/>
    </xf>
    <xf numFmtId="3" fontId="1" fillId="5" borderId="57" xfId="4" applyNumberFormat="1" applyFont="1" applyFill="1" applyBorder="1" applyAlignment="1">
      <alignment vertical="center" wrapText="1"/>
    </xf>
    <xf numFmtId="3" fontId="4" fillId="5" borderId="12" xfId="4" applyNumberFormat="1" applyFont="1" applyFill="1" applyBorder="1" applyAlignment="1">
      <alignment vertical="center" wrapText="1"/>
    </xf>
    <xf numFmtId="3" fontId="1" fillId="5" borderId="0" xfId="4" applyNumberFormat="1" applyFont="1" applyFill="1" applyBorder="1" applyAlignment="1">
      <alignment vertical="center" wrapText="1"/>
    </xf>
    <xf numFmtId="0" fontId="1" fillId="5" borderId="12" xfId="4" applyFont="1" applyFill="1" applyBorder="1" applyAlignment="1">
      <alignment horizontal="left" vertical="center" wrapText="1"/>
    </xf>
    <xf numFmtId="3" fontId="1" fillId="5" borderId="0" xfId="4" applyNumberFormat="1" applyFont="1" applyFill="1" applyBorder="1" applyAlignment="1">
      <alignment horizontal="left" vertical="center" wrapText="1" indent="2"/>
    </xf>
    <xf numFmtId="3" fontId="4" fillId="5" borderId="57" xfId="4" applyNumberFormat="1" applyFont="1" applyFill="1" applyBorder="1" applyAlignment="1">
      <alignment vertical="center" wrapText="1"/>
    </xf>
    <xf numFmtId="3" fontId="1" fillId="5" borderId="12" xfId="4" applyNumberFormat="1" applyFont="1" applyFill="1" applyBorder="1" applyAlignment="1">
      <alignment vertical="center" wrapText="1"/>
    </xf>
    <xf numFmtId="0" fontId="1" fillId="4" borderId="12" xfId="4" applyFont="1" applyFill="1" applyBorder="1" applyAlignment="1">
      <alignment horizontal="left" vertical="center" wrapText="1"/>
    </xf>
    <xf numFmtId="3" fontId="4" fillId="5" borderId="37" xfId="4" applyNumberFormat="1" applyFont="1" applyFill="1" applyBorder="1" applyAlignment="1">
      <alignment vertical="center" wrapText="1"/>
    </xf>
    <xf numFmtId="3" fontId="4" fillId="6" borderId="37" xfId="4" applyNumberFormat="1" applyFont="1" applyFill="1" applyBorder="1" applyAlignment="1">
      <alignment vertical="center" wrapText="1"/>
    </xf>
    <xf numFmtId="3" fontId="4" fillId="2" borderId="37" xfId="4" applyNumberFormat="1" applyFont="1" applyFill="1" applyBorder="1" applyAlignment="1">
      <alignment vertical="center" wrapText="1"/>
    </xf>
    <xf numFmtId="3" fontId="1" fillId="2" borderId="12" xfId="4" applyNumberFormat="1" applyFont="1" applyFill="1" applyBorder="1" applyAlignment="1">
      <alignment vertical="center" wrapText="1"/>
    </xf>
    <xf numFmtId="3" fontId="1" fillId="2" borderId="57" xfId="4" applyNumberFormat="1" applyFont="1" applyFill="1" applyBorder="1" applyAlignment="1">
      <alignment vertical="center" wrapText="1"/>
    </xf>
    <xf numFmtId="3" fontId="1" fillId="2" borderId="0" xfId="4" applyNumberFormat="1" applyFont="1" applyFill="1" applyBorder="1" applyAlignment="1">
      <alignment vertical="center" wrapText="1"/>
    </xf>
    <xf numFmtId="3" fontId="4" fillId="2" borderId="12" xfId="4" applyNumberFormat="1" applyFont="1" applyFill="1" applyBorder="1" applyAlignment="1">
      <alignment vertical="center" wrapText="1"/>
    </xf>
    <xf numFmtId="3" fontId="1" fillId="2" borderId="0" xfId="4" applyNumberFormat="1" applyFont="1" applyFill="1" applyBorder="1" applyAlignment="1">
      <alignment horizontal="right" vertical="center" wrapText="1" indent="2"/>
    </xf>
    <xf numFmtId="3" fontId="1" fillId="2" borderId="0" xfId="4" applyNumberFormat="1" applyFont="1" applyFill="1" applyBorder="1" applyAlignment="1">
      <alignment horizontal="left" vertical="center" wrapText="1" indent="2"/>
    </xf>
    <xf numFmtId="3" fontId="1" fillId="5" borderId="37" xfId="4" applyNumberFormat="1" applyFont="1" applyFill="1" applyBorder="1" applyAlignment="1">
      <alignment horizontal="left" vertical="center" wrapText="1" indent="2"/>
    </xf>
    <xf numFmtId="3" fontId="4" fillId="0" borderId="37" xfId="4" applyNumberFormat="1" applyFont="1" applyFill="1" applyBorder="1" applyAlignment="1">
      <alignment vertical="center" wrapText="1"/>
    </xf>
    <xf numFmtId="3" fontId="4" fillId="0" borderId="12" xfId="4" applyNumberFormat="1" applyFont="1" applyFill="1" applyBorder="1" applyAlignment="1">
      <alignment vertical="center" wrapText="1"/>
    </xf>
    <xf numFmtId="3" fontId="1" fillId="2" borderId="37" xfId="4" applyNumberFormat="1" applyFont="1" applyFill="1" applyBorder="1" applyAlignment="1">
      <alignment horizontal="left" vertical="center" wrapText="1" indent="1"/>
    </xf>
    <xf numFmtId="0" fontId="15" fillId="6" borderId="37" xfId="4" applyFont="1" applyFill="1" applyBorder="1" applyAlignment="1">
      <alignment horizontal="left" vertical="center" wrapText="1" indent="1"/>
    </xf>
    <xf numFmtId="0" fontId="15" fillId="6" borderId="12" xfId="4" applyFont="1" applyFill="1" applyBorder="1" applyAlignment="1">
      <alignment horizontal="center" vertical="center" wrapText="1"/>
    </xf>
    <xf numFmtId="0" fontId="15" fillId="6" borderId="57" xfId="4" applyFont="1" applyFill="1" applyBorder="1" applyAlignment="1">
      <alignment horizontal="center" vertical="center" wrapText="1"/>
    </xf>
    <xf numFmtId="0" fontId="15" fillId="6" borderId="54" xfId="4" applyFont="1" applyFill="1" applyBorder="1" applyAlignment="1">
      <alignment horizontal="center" vertical="center" wrapText="1"/>
    </xf>
    <xf numFmtId="0" fontId="15" fillId="0" borderId="12" xfId="4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horizontal="center" vertical="center" wrapText="1"/>
    </xf>
    <xf numFmtId="0" fontId="15" fillId="0" borderId="37" xfId="4" applyFont="1" applyFill="1" applyBorder="1" applyAlignment="1">
      <alignment horizontal="left" vertical="center" wrapText="1" indent="1"/>
    </xf>
    <xf numFmtId="0" fontId="15" fillId="0" borderId="12" xfId="4" applyFont="1" applyFill="1" applyBorder="1" applyAlignment="1">
      <alignment vertical="center" wrapText="1"/>
    </xf>
    <xf numFmtId="0" fontId="15" fillId="0" borderId="0" xfId="4" applyFont="1" applyFill="1" applyBorder="1" applyAlignment="1">
      <alignment vertical="center" wrapText="1"/>
    </xf>
    <xf numFmtId="0" fontId="24" fillId="0" borderId="0" xfId="4" applyFont="1" applyBorder="1" applyAlignment="1">
      <alignment horizontal="right"/>
    </xf>
    <xf numFmtId="16" fontId="1" fillId="0" borderId="0" xfId="4" applyNumberFormat="1"/>
    <xf numFmtId="3" fontId="1" fillId="5" borderId="39" xfId="4" applyNumberFormat="1" applyFont="1" applyFill="1" applyBorder="1" applyAlignment="1">
      <alignment vertical="center" wrapText="1"/>
    </xf>
    <xf numFmtId="3" fontId="4" fillId="5" borderId="39" xfId="4" applyNumberFormat="1" applyFont="1" applyFill="1" applyBorder="1" applyAlignment="1">
      <alignment vertical="center" wrapText="1"/>
    </xf>
    <xf numFmtId="3" fontId="1" fillId="5" borderId="39" xfId="4" applyNumberFormat="1" applyFont="1" applyFill="1" applyBorder="1" applyAlignment="1">
      <alignment horizontal="left" vertical="center" wrapText="1" indent="2"/>
    </xf>
    <xf numFmtId="3" fontId="1" fillId="5" borderId="39" xfId="4" applyNumberFormat="1" applyFont="1" applyFill="1" applyBorder="1" applyAlignment="1">
      <alignment horizontal="right" vertical="center" wrapText="1" indent="2"/>
    </xf>
    <xf numFmtId="3" fontId="1" fillId="5" borderId="62" xfId="4" applyNumberFormat="1" applyFont="1" applyFill="1" applyBorder="1" applyAlignment="1">
      <alignment vertical="center" wrapText="1"/>
    </xf>
    <xf numFmtId="3" fontId="1" fillId="6" borderId="62" xfId="4" applyNumberFormat="1" applyFont="1" applyFill="1" applyBorder="1" applyAlignment="1">
      <alignment vertical="center" wrapText="1"/>
    </xf>
    <xf numFmtId="3" fontId="1" fillId="5" borderId="68" xfId="4" applyNumberFormat="1" applyFont="1" applyFill="1" applyBorder="1" applyAlignment="1">
      <alignment vertical="center" wrapText="1"/>
    </xf>
    <xf numFmtId="3" fontId="4" fillId="5" borderId="73" xfId="4" applyNumberFormat="1" applyFont="1" applyFill="1" applyBorder="1" applyAlignment="1">
      <alignment vertical="center" wrapText="1"/>
    </xf>
    <xf numFmtId="3" fontId="4" fillId="6" borderId="73" xfId="4" applyNumberFormat="1" applyFont="1" applyFill="1" applyBorder="1" applyAlignment="1">
      <alignment vertical="center" wrapText="1"/>
    </xf>
    <xf numFmtId="3" fontId="4" fillId="5" borderId="72" xfId="4" applyNumberFormat="1" applyFont="1" applyFill="1" applyBorder="1" applyAlignment="1">
      <alignment vertical="center" wrapText="1"/>
    </xf>
    <xf numFmtId="3" fontId="1" fillId="5" borderId="74" xfId="4" applyNumberFormat="1" applyFont="1" applyFill="1" applyBorder="1" applyAlignment="1">
      <alignment vertical="center" wrapText="1"/>
    </xf>
    <xf numFmtId="3" fontId="4" fillId="6" borderId="62" xfId="4" applyNumberFormat="1" applyFont="1" applyFill="1" applyBorder="1" applyAlignment="1">
      <alignment vertical="center" wrapText="1"/>
    </xf>
    <xf numFmtId="3" fontId="4" fillId="5" borderId="62" xfId="4" applyNumberFormat="1" applyFont="1" applyFill="1" applyBorder="1" applyAlignment="1">
      <alignment vertical="center" wrapText="1"/>
    </xf>
    <xf numFmtId="3" fontId="4" fillId="5" borderId="68" xfId="4" applyNumberFormat="1" applyFont="1" applyFill="1" applyBorder="1" applyAlignment="1">
      <alignment vertical="center" wrapText="1"/>
    </xf>
    <xf numFmtId="0" fontId="15" fillId="3" borderId="9" xfId="4" applyFont="1" applyFill="1" applyBorder="1" applyAlignment="1">
      <alignment horizontal="center" vertical="center" wrapText="1"/>
    </xf>
    <xf numFmtId="0" fontId="15" fillId="3" borderId="21" xfId="4" applyFont="1" applyFill="1" applyBorder="1" applyAlignment="1">
      <alignment horizontal="center" vertical="center" wrapText="1"/>
    </xf>
    <xf numFmtId="0" fontId="1" fillId="0" borderId="12" xfId="4" applyFont="1" applyFill="1" applyBorder="1" applyAlignment="1">
      <alignment horizontal="left" vertical="center" wrapText="1"/>
    </xf>
    <xf numFmtId="3" fontId="1" fillId="0" borderId="0" xfId="4" applyNumberFormat="1" applyFont="1" applyFill="1" applyBorder="1" applyAlignment="1">
      <alignment vertical="center" wrapText="1"/>
    </xf>
    <xf numFmtId="3" fontId="1" fillId="0" borderId="12" xfId="4" applyNumberFormat="1" applyFont="1" applyFill="1" applyBorder="1" applyAlignment="1">
      <alignment vertical="center" wrapText="1"/>
    </xf>
    <xf numFmtId="3" fontId="1" fillId="0" borderId="12" xfId="4" applyNumberFormat="1" applyFont="1" applyFill="1" applyBorder="1" applyAlignment="1">
      <alignment horizontal="right" vertical="center" wrapText="1" indent="1"/>
    </xf>
    <xf numFmtId="3" fontId="4" fillId="0" borderId="0" xfId="4" applyNumberFormat="1" applyFont="1" applyFill="1" applyBorder="1" applyAlignment="1">
      <alignment vertical="center" wrapText="1"/>
    </xf>
    <xf numFmtId="0" fontId="1" fillId="5" borderId="12" xfId="4" applyFont="1" applyFill="1" applyBorder="1" applyAlignment="1">
      <alignment horizontal="left" vertical="center" wrapText="1" indent="1"/>
    </xf>
    <xf numFmtId="0" fontId="1" fillId="7" borderId="12" xfId="4" applyFont="1" applyFill="1" applyBorder="1" applyAlignment="1">
      <alignment horizontal="left" vertical="center" wrapText="1"/>
    </xf>
    <xf numFmtId="0" fontId="1" fillId="6" borderId="12" xfId="4" applyFont="1" applyFill="1" applyBorder="1" applyAlignment="1">
      <alignment horizontal="left" vertical="center" wrapText="1" indent="1"/>
    </xf>
    <xf numFmtId="3" fontId="4" fillId="5" borderId="12" xfId="4" applyNumberFormat="1" applyFont="1" applyFill="1" applyBorder="1" applyAlignment="1">
      <alignment vertical="center"/>
    </xf>
    <xf numFmtId="3" fontId="1" fillId="5" borderId="0" xfId="4" applyNumberFormat="1" applyFont="1" applyFill="1" applyBorder="1" applyAlignment="1">
      <alignment vertical="center"/>
    </xf>
    <xf numFmtId="3" fontId="1" fillId="5" borderId="12" xfId="4" applyNumberFormat="1" applyFont="1" applyFill="1" applyBorder="1" applyAlignment="1">
      <alignment horizontal="right" vertical="center" indent="1"/>
    </xf>
    <xf numFmtId="3" fontId="4" fillId="5" borderId="0" xfId="4" applyNumberFormat="1" applyFont="1" applyFill="1" applyBorder="1" applyAlignment="1">
      <alignment vertical="center"/>
    </xf>
    <xf numFmtId="3" fontId="4" fillId="6" borderId="12" xfId="4" applyNumberFormat="1" applyFont="1" applyFill="1" applyBorder="1" applyAlignment="1">
      <alignment vertical="center"/>
    </xf>
    <xf numFmtId="3" fontId="1" fillId="6" borderId="0" xfId="4" applyNumberFormat="1" applyFont="1" applyFill="1" applyBorder="1" applyAlignment="1">
      <alignment vertical="center"/>
    </xf>
    <xf numFmtId="3" fontId="1" fillId="6" borderId="12" xfId="4" applyNumberFormat="1" applyFont="1" applyFill="1" applyBorder="1" applyAlignment="1">
      <alignment horizontal="right" vertical="center" indent="1"/>
    </xf>
    <xf numFmtId="3" fontId="4" fillId="6" borderId="0" xfId="4" applyNumberFormat="1" applyFont="1" applyFill="1" applyBorder="1" applyAlignment="1">
      <alignment vertical="center"/>
    </xf>
    <xf numFmtId="3" fontId="4" fillId="5" borderId="57" xfId="4" applyNumberFormat="1" applyFont="1" applyFill="1" applyBorder="1" applyAlignment="1">
      <alignment vertical="center"/>
    </xf>
    <xf numFmtId="3" fontId="1" fillId="5" borderId="57" xfId="4" applyNumberFormat="1" applyFont="1" applyFill="1" applyBorder="1" applyAlignment="1">
      <alignment horizontal="right" vertical="center" indent="1"/>
    </xf>
    <xf numFmtId="3" fontId="4" fillId="6" borderId="57" xfId="4" applyNumberFormat="1" applyFont="1" applyFill="1" applyBorder="1" applyAlignment="1">
      <alignment vertical="center"/>
    </xf>
    <xf numFmtId="3" fontId="1" fillId="6" borderId="57" xfId="4" applyNumberFormat="1" applyFont="1" applyFill="1" applyBorder="1" applyAlignment="1">
      <alignment horizontal="right" vertical="center" indent="1"/>
    </xf>
    <xf numFmtId="3" fontId="4" fillId="5" borderId="39" xfId="4" applyNumberFormat="1" applyFont="1" applyFill="1" applyBorder="1" applyAlignment="1">
      <alignment vertical="center"/>
    </xf>
    <xf numFmtId="3" fontId="1" fillId="5" borderId="39" xfId="4" applyNumberFormat="1" applyFont="1" applyFill="1" applyBorder="1" applyAlignment="1">
      <alignment vertical="center"/>
    </xf>
    <xf numFmtId="3" fontId="4" fillId="5" borderId="74" xfId="4" applyNumberFormat="1" applyFont="1" applyFill="1" applyBorder="1" applyAlignment="1">
      <alignment vertical="center"/>
    </xf>
    <xf numFmtId="3" fontId="4" fillId="5" borderId="62" xfId="4" applyNumberFormat="1" applyFont="1" applyFill="1" applyBorder="1" applyAlignment="1">
      <alignment vertical="center"/>
    </xf>
    <xf numFmtId="3" fontId="1" fillId="5" borderId="73" xfId="4" applyNumberFormat="1" applyFont="1" applyFill="1" applyBorder="1" applyAlignment="1">
      <alignment horizontal="right" vertical="center" indent="1"/>
    </xf>
    <xf numFmtId="3" fontId="1" fillId="5" borderId="72" xfId="4" applyNumberFormat="1" applyFont="1" applyFill="1" applyBorder="1" applyAlignment="1">
      <alignment horizontal="right" vertical="center" indent="1"/>
    </xf>
    <xf numFmtId="3" fontId="4" fillId="6" borderId="62" xfId="4" applyNumberFormat="1" applyFont="1" applyFill="1" applyBorder="1" applyAlignment="1">
      <alignment vertical="center"/>
    </xf>
    <xf numFmtId="3" fontId="1" fillId="6" borderId="73" xfId="4" applyNumberFormat="1" applyFont="1" applyFill="1" applyBorder="1" applyAlignment="1">
      <alignment horizontal="right" vertical="center" indent="1"/>
    </xf>
    <xf numFmtId="3" fontId="0" fillId="0" borderId="0" xfId="0" applyNumberFormat="1" applyAlignment="1">
      <alignment horizontal="left" vertical="center" indent="6"/>
    </xf>
    <xf numFmtId="0" fontId="15" fillId="3" borderId="0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right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right" vertical="center" wrapText="1"/>
    </xf>
    <xf numFmtId="0" fontId="2" fillId="0" borderId="0" xfId="0" applyFont="1" applyBorder="1" applyAlignment="1">
      <alignment horizontal="left" vertical="center" wrapText="1" indent="2"/>
    </xf>
    <xf numFmtId="2" fontId="2" fillId="0" borderId="0" xfId="0" applyNumberFormat="1" applyFont="1" applyBorder="1" applyAlignment="1">
      <alignment horizontal="right" vertical="center" wrapText="1" indent="1"/>
    </xf>
    <xf numFmtId="2" fontId="2" fillId="0" borderId="0" xfId="0" applyNumberFormat="1" applyFont="1" applyFill="1" applyBorder="1" applyAlignment="1">
      <alignment horizontal="right" vertical="center" wrapText="1" indent="1"/>
    </xf>
    <xf numFmtId="0" fontId="2" fillId="4" borderId="0" xfId="0" applyFont="1" applyFill="1" applyBorder="1" applyAlignment="1">
      <alignment horizontal="left" vertical="center" wrapText="1" indent="2"/>
    </xf>
    <xf numFmtId="2" fontId="2" fillId="4" borderId="0" xfId="0" applyNumberFormat="1" applyFont="1" applyFill="1" applyBorder="1" applyAlignment="1">
      <alignment horizontal="right" vertical="center" wrapText="1" indent="1"/>
    </xf>
    <xf numFmtId="0" fontId="2" fillId="2" borderId="0" xfId="0" applyFont="1" applyFill="1" applyBorder="1" applyAlignment="1">
      <alignment horizontal="left" vertical="center" wrapText="1" indent="2"/>
    </xf>
    <xf numFmtId="0" fontId="8" fillId="4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2" fillId="5" borderId="0" xfId="0" applyFont="1" applyFill="1" applyBorder="1" applyAlignment="1">
      <alignment horizontal="left" vertical="center" wrapText="1" indent="2"/>
    </xf>
    <xf numFmtId="2" fontId="2" fillId="5" borderId="0" xfId="0" applyNumberFormat="1" applyFont="1" applyFill="1" applyBorder="1" applyAlignment="1">
      <alignment horizontal="right" vertical="center" wrapText="1" indent="1"/>
    </xf>
    <xf numFmtId="0" fontId="2" fillId="0" borderId="0" xfId="0" applyFont="1" applyFill="1" applyBorder="1" applyAlignment="1">
      <alignment horizontal="left" vertical="center" wrapText="1" indent="2"/>
    </xf>
    <xf numFmtId="0" fontId="2" fillId="0" borderId="2" xfId="0" applyFont="1" applyBorder="1" applyAlignment="1">
      <alignment horizontal="left" vertical="center" wrapText="1" indent="2"/>
    </xf>
    <xf numFmtId="2" fontId="2" fillId="0" borderId="2" xfId="0" applyNumberFormat="1" applyFont="1" applyBorder="1" applyAlignment="1">
      <alignment horizontal="right" vertical="center" wrapText="1" indent="1"/>
    </xf>
    <xf numFmtId="2" fontId="2" fillId="0" borderId="2" xfId="0" applyNumberFormat="1" applyFont="1" applyFill="1" applyBorder="1" applyAlignment="1">
      <alignment horizontal="right" vertical="center" wrapText="1" indent="1"/>
    </xf>
    <xf numFmtId="3" fontId="1" fillId="0" borderId="67" xfId="4" applyNumberFormat="1" applyFont="1" applyBorder="1" applyAlignment="1">
      <alignment horizontal="right" vertical="center" indent="1"/>
    </xf>
    <xf numFmtId="3" fontId="1" fillId="0" borderId="62" xfId="4" applyNumberFormat="1" applyFont="1" applyBorder="1" applyAlignment="1">
      <alignment horizontal="right" vertical="center" indent="1"/>
    </xf>
    <xf numFmtId="3" fontId="1" fillId="4" borderId="67" xfId="4" applyNumberFormat="1" applyFont="1" applyFill="1" applyBorder="1" applyAlignment="1">
      <alignment horizontal="right" vertical="center" indent="1"/>
    </xf>
    <xf numFmtId="3" fontId="1" fillId="4" borderId="62" xfId="4" applyNumberFormat="1" applyFont="1" applyFill="1" applyBorder="1" applyAlignment="1">
      <alignment horizontal="right" vertical="center" indent="1"/>
    </xf>
    <xf numFmtId="3" fontId="4" fillId="5" borderId="62" xfId="4" applyNumberFormat="1" applyFont="1" applyFill="1" applyBorder="1" applyAlignment="1">
      <alignment horizontal="right" vertical="center" wrapText="1" indent="1"/>
    </xf>
    <xf numFmtId="0" fontId="11" fillId="4" borderId="62" xfId="4" applyFont="1" applyFill="1" applyBorder="1" applyAlignment="1">
      <alignment horizontal="left" vertical="center" wrapText="1" indent="2"/>
    </xf>
    <xf numFmtId="0" fontId="11" fillId="6" borderId="62" xfId="4" applyFont="1" applyFill="1" applyBorder="1" applyAlignment="1">
      <alignment horizontal="left" vertical="center" wrapText="1" indent="2"/>
    </xf>
    <xf numFmtId="0" fontId="11" fillId="4" borderId="68" xfId="4" applyFont="1" applyFill="1" applyBorder="1" applyAlignment="1">
      <alignment horizontal="left" vertical="center" wrapText="1" indent="2"/>
    </xf>
    <xf numFmtId="0" fontId="1" fillId="5" borderId="62" xfId="4" applyFont="1" applyFill="1" applyBorder="1" applyAlignment="1">
      <alignment horizontal="left" vertical="center" wrapText="1" indent="2"/>
    </xf>
    <xf numFmtId="0" fontId="1" fillId="5" borderId="68" xfId="4" applyFont="1" applyFill="1" applyBorder="1" applyAlignment="1">
      <alignment horizontal="left" vertical="center" wrapText="1" indent="2"/>
    </xf>
    <xf numFmtId="3" fontId="1" fillId="6" borderId="73" xfId="4" applyNumberFormat="1" applyFont="1" applyFill="1" applyBorder="1" applyAlignment="1">
      <alignment vertical="center" wrapText="1"/>
    </xf>
    <xf numFmtId="3" fontId="1" fillId="5" borderId="73" xfId="4" applyNumberFormat="1" applyFont="1" applyFill="1" applyBorder="1" applyAlignment="1">
      <alignment vertical="center" wrapText="1"/>
    </xf>
    <xf numFmtId="3" fontId="1" fillId="5" borderId="72" xfId="4" applyNumberFormat="1" applyFont="1" applyFill="1" applyBorder="1" applyAlignment="1">
      <alignment vertical="center" wrapText="1"/>
    </xf>
    <xf numFmtId="3" fontId="4" fillId="5" borderId="73" xfId="4" applyNumberFormat="1" applyFont="1" applyFill="1" applyBorder="1" applyAlignment="1">
      <alignment vertical="center"/>
    </xf>
    <xf numFmtId="3" fontId="4" fillId="6" borderId="73" xfId="4" applyNumberFormat="1" applyFont="1" applyFill="1" applyBorder="1" applyAlignment="1">
      <alignment vertical="center"/>
    </xf>
    <xf numFmtId="3" fontId="4" fillId="5" borderId="72" xfId="4" applyNumberFormat="1" applyFont="1" applyFill="1" applyBorder="1" applyAlignment="1">
      <alignment vertical="center"/>
    </xf>
    <xf numFmtId="0" fontId="31" fillId="8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15" fillId="3" borderId="28" xfId="0" applyFont="1" applyFill="1" applyBorder="1" applyAlignment="1">
      <alignment horizontal="center" vertical="center"/>
    </xf>
    <xf numFmtId="0" fontId="15" fillId="3" borderId="29" xfId="0" applyFont="1" applyFill="1" applyBorder="1" applyAlignment="1">
      <alignment horizontal="center" vertical="center"/>
    </xf>
    <xf numFmtId="0" fontId="15" fillId="3" borderId="49" xfId="4" applyFont="1" applyFill="1" applyBorder="1" applyAlignment="1">
      <alignment horizontal="center" vertical="center" wrapText="1"/>
    </xf>
    <xf numFmtId="0" fontId="15" fillId="3" borderId="50" xfId="4" applyFont="1" applyFill="1" applyBorder="1" applyAlignment="1">
      <alignment horizontal="center" vertical="center" wrapText="1"/>
    </xf>
    <xf numFmtId="0" fontId="15" fillId="3" borderId="58" xfId="4" applyFont="1" applyFill="1" applyBorder="1" applyAlignment="1">
      <alignment horizontal="center" vertical="center" wrapText="1"/>
    </xf>
    <xf numFmtId="0" fontId="15" fillId="3" borderId="10" xfId="4" applyFont="1" applyFill="1" applyBorder="1" applyAlignment="1">
      <alignment horizontal="center" vertical="center" wrapText="1"/>
    </xf>
    <xf numFmtId="0" fontId="15" fillId="3" borderId="46" xfId="4" applyFont="1" applyFill="1" applyBorder="1" applyAlignment="1">
      <alignment horizontal="center" vertical="center" wrapText="1"/>
    </xf>
    <xf numFmtId="0" fontId="15" fillId="3" borderId="16" xfId="4" applyFont="1" applyFill="1" applyBorder="1" applyAlignment="1">
      <alignment horizontal="center" vertical="center" wrapText="1"/>
    </xf>
    <xf numFmtId="0" fontId="15" fillId="3" borderId="0" xfId="4" applyFont="1" applyFill="1" applyBorder="1" applyAlignment="1">
      <alignment horizontal="center" vertical="center" wrapText="1"/>
    </xf>
    <xf numFmtId="0" fontId="15" fillId="3" borderId="17" xfId="4" applyFont="1" applyFill="1" applyBorder="1" applyAlignment="1">
      <alignment horizontal="center" vertical="center" wrapText="1"/>
    </xf>
    <xf numFmtId="0" fontId="15" fillId="3" borderId="30" xfId="4" applyFont="1" applyFill="1" applyBorder="1" applyAlignment="1">
      <alignment horizontal="center" vertical="center" wrapText="1"/>
    </xf>
    <xf numFmtId="0" fontId="15" fillId="3" borderId="13" xfId="4" applyFont="1" applyFill="1" applyBorder="1" applyAlignment="1">
      <alignment horizontal="center" vertical="center" wrapText="1"/>
    </xf>
    <xf numFmtId="0" fontId="15" fillId="3" borderId="29" xfId="4" applyFont="1" applyFill="1" applyBorder="1" applyAlignment="1">
      <alignment horizontal="center" vertical="center" wrapText="1"/>
    </xf>
    <xf numFmtId="0" fontId="15" fillId="3" borderId="28" xfId="4" applyFont="1" applyFill="1" applyBorder="1" applyAlignment="1">
      <alignment horizontal="center" vertical="center" wrapText="1"/>
    </xf>
    <xf numFmtId="0" fontId="1" fillId="0" borderId="13" xfId="4" applyFont="1" applyBorder="1"/>
    <xf numFmtId="0" fontId="1" fillId="0" borderId="29" xfId="4" applyFont="1" applyBorder="1"/>
    <xf numFmtId="0" fontId="15" fillId="3" borderId="11" xfId="4" applyFont="1" applyFill="1" applyBorder="1" applyAlignment="1">
      <alignment horizontal="center" vertical="center" wrapText="1"/>
    </xf>
    <xf numFmtId="0" fontId="15" fillId="3" borderId="47" xfId="4" applyFont="1" applyFill="1" applyBorder="1" applyAlignment="1">
      <alignment horizontal="center" vertical="center" wrapText="1"/>
    </xf>
    <xf numFmtId="0" fontId="15" fillId="3" borderId="48" xfId="4" applyFont="1" applyFill="1" applyBorder="1" applyAlignment="1">
      <alignment horizontal="center" vertical="center" wrapText="1"/>
    </xf>
    <xf numFmtId="0" fontId="15" fillId="3" borderId="8" xfId="4" applyFont="1" applyFill="1" applyBorder="1" applyAlignment="1">
      <alignment horizontal="center" vertical="center" wrapText="1"/>
    </xf>
    <xf numFmtId="0" fontId="15" fillId="3" borderId="31" xfId="4" applyFont="1" applyFill="1" applyBorder="1" applyAlignment="1">
      <alignment horizontal="center" vertical="center" wrapText="1"/>
    </xf>
    <xf numFmtId="0" fontId="15" fillId="3" borderId="9" xfId="4" applyFont="1" applyFill="1" applyBorder="1" applyAlignment="1">
      <alignment horizontal="center" vertical="center" wrapText="1"/>
    </xf>
    <xf numFmtId="0" fontId="15" fillId="3" borderId="14" xfId="4" applyFont="1" applyFill="1" applyBorder="1" applyAlignment="1">
      <alignment horizontal="center" vertical="center" wrapText="1"/>
    </xf>
    <xf numFmtId="0" fontId="1" fillId="0" borderId="13" xfId="4" applyBorder="1"/>
    <xf numFmtId="0" fontId="1" fillId="0" borderId="29" xfId="4" applyBorder="1"/>
    <xf numFmtId="0" fontId="15" fillId="3" borderId="52" xfId="4" applyFont="1" applyFill="1" applyBorder="1" applyAlignment="1">
      <alignment horizontal="center" vertical="center" wrapText="1"/>
    </xf>
    <xf numFmtId="0" fontId="15" fillId="3" borderId="53" xfId="4" applyFont="1" applyFill="1" applyBorder="1" applyAlignment="1">
      <alignment horizontal="center" vertical="center" wrapText="1"/>
    </xf>
    <xf numFmtId="0" fontId="15" fillId="3" borderId="51" xfId="4" applyFont="1" applyFill="1" applyBorder="1" applyAlignment="1">
      <alignment horizontal="center" vertical="center" wrapText="1"/>
    </xf>
    <xf numFmtId="0" fontId="15" fillId="3" borderId="27" xfId="4" applyFont="1" applyFill="1" applyBorder="1" applyAlignment="1">
      <alignment horizontal="center" vertical="center" wrapText="1"/>
    </xf>
    <xf numFmtId="0" fontId="1" fillId="0" borderId="27" xfId="4" applyFont="1" applyBorder="1" applyAlignment="1">
      <alignment horizontal="center" vertical="center" wrapText="1"/>
    </xf>
    <xf numFmtId="0" fontId="15" fillId="3" borderId="18" xfId="4" applyFont="1" applyFill="1" applyBorder="1" applyAlignment="1">
      <alignment horizontal="center" vertical="center" wrapText="1"/>
    </xf>
    <xf numFmtId="0" fontId="15" fillId="3" borderId="6" xfId="4" applyFont="1" applyFill="1" applyBorder="1" applyAlignment="1">
      <alignment horizontal="center" vertical="center" wrapText="1"/>
    </xf>
    <xf numFmtId="0" fontId="15" fillId="3" borderId="7" xfId="4" applyFont="1" applyFill="1" applyBorder="1" applyAlignment="1">
      <alignment horizontal="center" vertical="center" wrapText="1"/>
    </xf>
    <xf numFmtId="0" fontId="15" fillId="3" borderId="19" xfId="4" applyFont="1" applyFill="1" applyBorder="1" applyAlignment="1">
      <alignment horizontal="center" vertical="center" wrapText="1"/>
    </xf>
    <xf numFmtId="0" fontId="15" fillId="3" borderId="32" xfId="4" applyFont="1" applyFill="1" applyBorder="1" applyAlignment="1">
      <alignment horizontal="center" vertical="center" wrapText="1"/>
    </xf>
    <xf numFmtId="0" fontId="15" fillId="3" borderId="33" xfId="4" applyFont="1" applyFill="1" applyBorder="1" applyAlignment="1">
      <alignment horizontal="center" vertical="center" wrapText="1"/>
    </xf>
    <xf numFmtId="0" fontId="15" fillId="3" borderId="10" xfId="4" applyFont="1" applyFill="1" applyBorder="1" applyAlignment="1">
      <alignment horizontal="left" vertical="center" wrapText="1"/>
    </xf>
    <xf numFmtId="0" fontId="15" fillId="3" borderId="46" xfId="4" applyFont="1" applyFill="1" applyBorder="1" applyAlignment="1">
      <alignment horizontal="left" vertical="center" wrapText="1"/>
    </xf>
    <xf numFmtId="0" fontId="1" fillId="0" borderId="46" xfId="4" applyFont="1" applyBorder="1" applyAlignment="1">
      <alignment horizontal="left" vertical="center" wrapText="1"/>
    </xf>
    <xf numFmtId="0" fontId="1" fillId="0" borderId="11" xfId="4" applyFont="1" applyBorder="1" applyAlignment="1">
      <alignment horizontal="center" vertical="center" wrapText="1"/>
    </xf>
    <xf numFmtId="0" fontId="51" fillId="3" borderId="10" xfId="0" applyFont="1" applyFill="1" applyBorder="1" applyAlignment="1">
      <alignment horizontal="center" vertical="center" wrapText="1"/>
    </xf>
    <xf numFmtId="0" fontId="51" fillId="3" borderId="29" xfId="0" applyFont="1" applyFill="1" applyBorder="1" applyAlignment="1">
      <alignment horizontal="center" vertical="center" wrapText="1"/>
    </xf>
    <xf numFmtId="0" fontId="11" fillId="0" borderId="9" xfId="0" applyFont="1" applyBorder="1" applyAlignment="1"/>
    <xf numFmtId="0" fontId="23" fillId="6" borderId="0" xfId="0" applyFont="1" applyFill="1" applyAlignment="1">
      <alignment horizontal="center"/>
    </xf>
    <xf numFmtId="0" fontId="15" fillId="3" borderId="29" xfId="0" applyFont="1" applyFill="1" applyBorder="1" applyAlignment="1">
      <alignment horizontal="center" vertical="center" wrapText="1"/>
    </xf>
    <xf numFmtId="0" fontId="1" fillId="0" borderId="9" xfId="0" applyFont="1" applyBorder="1" applyAlignment="1"/>
    <xf numFmtId="0" fontId="15" fillId="3" borderId="1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justify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/>
    <xf numFmtId="0" fontId="1" fillId="0" borderId="8" xfId="0" applyFont="1" applyBorder="1" applyAlignment="1"/>
    <xf numFmtId="0" fontId="15" fillId="3" borderId="7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wrapText="1"/>
    </xf>
    <xf numFmtId="0" fontId="15" fillId="3" borderId="14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0" fontId="27" fillId="0" borderId="0" xfId="4" applyFont="1" applyAlignment="1">
      <alignment wrapText="1"/>
    </xf>
    <xf numFmtId="0" fontId="11" fillId="0" borderId="0" xfId="0" applyFont="1" applyAlignment="1">
      <alignment wrapText="1"/>
    </xf>
    <xf numFmtId="0" fontId="15" fillId="3" borderId="6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23" fillId="0" borderId="0" xfId="4" applyFont="1" applyAlignment="1">
      <alignment horizontal="center"/>
    </xf>
    <xf numFmtId="0" fontId="15" fillId="3" borderId="6" xfId="4" applyFont="1" applyFill="1" applyBorder="1" applyAlignment="1">
      <alignment horizontal="center" vertical="center"/>
    </xf>
    <xf numFmtId="0" fontId="1" fillId="0" borderId="9" xfId="4" applyFont="1" applyBorder="1" applyAlignment="1">
      <alignment horizontal="center"/>
    </xf>
    <xf numFmtId="0" fontId="15" fillId="3" borderId="7" xfId="4" applyFont="1" applyFill="1" applyBorder="1" applyAlignment="1">
      <alignment horizontal="center" vertical="center"/>
    </xf>
    <xf numFmtId="0" fontId="1" fillId="0" borderId="10" xfId="4" applyFont="1" applyBorder="1" applyAlignment="1">
      <alignment horizontal="center"/>
    </xf>
    <xf numFmtId="0" fontId="1" fillId="0" borderId="11" xfId="4" applyFont="1" applyBorder="1" applyAlignment="1">
      <alignment horizontal="center" wrapText="1"/>
    </xf>
    <xf numFmtId="0" fontId="15" fillId="3" borderId="7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42" fillId="0" borderId="0" xfId="0" applyFont="1" applyAlignment="1">
      <alignment horizontal="center"/>
    </xf>
  </cellXfs>
  <cellStyles count="5">
    <cellStyle name="Hipervínculo" xfId="1" builtinId="8"/>
    <cellStyle name="Millares" xfId="2" builtinId="3"/>
    <cellStyle name="Normal" xfId="0" builtinId="0"/>
    <cellStyle name="Normal 2" xfId="4"/>
    <cellStyle name="Normal_PAG4_NW" xfId="3"/>
  </cellStyles>
  <dxfs count="0"/>
  <tableStyles count="0" defaultTableStyle="TableStyleMedium9" defaultPivotStyle="PivotStyleLight16"/>
  <colors>
    <mruColors>
      <color rgb="FF0000FF"/>
      <color rgb="FFF68222"/>
      <color rgb="FFF57B17"/>
      <color rgb="FFFF8205"/>
      <color rgb="FFCC6600"/>
      <color rgb="FFF67B00"/>
      <color rgb="FFE27100"/>
      <color rgb="FFFA7D00"/>
      <color rgb="FFC864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819150</xdr:colOff>
      <xdr:row>67</xdr:row>
      <xdr:rowOff>142875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448675" cy="10991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173182</xdr:colOff>
      <xdr:row>26</xdr:row>
      <xdr:rowOff>34637</xdr:rowOff>
    </xdr:from>
    <xdr:to>
      <xdr:col>14</xdr:col>
      <xdr:colOff>34637</xdr:colOff>
      <xdr:row>55</xdr:row>
      <xdr:rowOff>10061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182" y="6269182"/>
          <a:ext cx="8087591" cy="474658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4200525</xdr:colOff>
      <xdr:row>32</xdr:row>
      <xdr:rowOff>200025</xdr:rowOff>
    </xdr:from>
    <xdr:ext cx="184731" cy="264560"/>
    <xdr:sp macro="" textlink="">
      <xdr:nvSpPr>
        <xdr:cNvPr id="2" name="1 CuadroTexto"/>
        <xdr:cNvSpPr txBox="1"/>
      </xdr:nvSpPr>
      <xdr:spPr>
        <a:xfrm>
          <a:off x="4772025" y="1040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147207</xdr:colOff>
      <xdr:row>33</xdr:row>
      <xdr:rowOff>28575</xdr:rowOff>
    </xdr:from>
    <xdr:to>
      <xdr:col>9</xdr:col>
      <xdr:colOff>485775</xdr:colOff>
      <xdr:row>63</xdr:row>
      <xdr:rowOff>53937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207" y="7038975"/>
          <a:ext cx="8168118" cy="494026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39</xdr:row>
      <xdr:rowOff>11019</xdr:rowOff>
    </xdr:from>
    <xdr:to>
      <xdr:col>9</xdr:col>
      <xdr:colOff>133350</xdr:colOff>
      <xdr:row>66</xdr:row>
      <xdr:rowOff>123825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7478619"/>
          <a:ext cx="8162925" cy="4484781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181841</xdr:colOff>
      <xdr:row>2</xdr:row>
      <xdr:rowOff>17320</xdr:rowOff>
    </xdr:from>
    <xdr:to>
      <xdr:col>12</xdr:col>
      <xdr:colOff>632114</xdr:colOff>
      <xdr:row>29</xdr:row>
      <xdr:rowOff>121228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1841" y="424297"/>
          <a:ext cx="8382000" cy="4580658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28575</xdr:rowOff>
    </xdr:from>
    <xdr:to>
      <xdr:col>9</xdr:col>
      <xdr:colOff>57150</xdr:colOff>
      <xdr:row>26</xdr:row>
      <xdr:rowOff>38100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390525"/>
          <a:ext cx="8553450" cy="38957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77931</xdr:colOff>
      <xdr:row>29</xdr:row>
      <xdr:rowOff>8659</xdr:rowOff>
    </xdr:from>
    <xdr:to>
      <xdr:col>9</xdr:col>
      <xdr:colOff>77931</xdr:colOff>
      <xdr:row>56</xdr:row>
      <xdr:rowOff>129886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931" y="7204364"/>
          <a:ext cx="8338705" cy="4528704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51534</xdr:colOff>
      <xdr:row>34</xdr:row>
      <xdr:rowOff>95250</xdr:rowOff>
    </xdr:from>
    <xdr:to>
      <xdr:col>8</xdr:col>
      <xdr:colOff>112567</xdr:colOff>
      <xdr:row>61</xdr:row>
      <xdr:rowOff>138545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4" y="7091795"/>
          <a:ext cx="8598897" cy="4485409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138545</xdr:colOff>
      <xdr:row>27</xdr:row>
      <xdr:rowOff>62717</xdr:rowOff>
    </xdr:from>
    <xdr:to>
      <xdr:col>14</xdr:col>
      <xdr:colOff>121227</xdr:colOff>
      <xdr:row>55</xdr:row>
      <xdr:rowOff>147204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545" y="6479103"/>
          <a:ext cx="8364682" cy="469112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ass.usda.gov/" TargetMode="External"/><Relationship Id="rId3" Type="http://schemas.openxmlformats.org/officeDocument/2006/relationships/hyperlink" Target="http://www.profeco.gob.mx/" TargetMode="External"/><Relationship Id="rId7" Type="http://schemas.openxmlformats.org/officeDocument/2006/relationships/hyperlink" Target="http://www.ams.usda.gov/AMSv1.0/" TargetMode="External"/><Relationship Id="rId2" Type="http://schemas.openxmlformats.org/officeDocument/2006/relationships/hyperlink" Target="http://www.inegi.org.mx/" TargetMode="External"/><Relationship Id="rId1" Type="http://schemas.openxmlformats.org/officeDocument/2006/relationships/printerSettings" Target="../printerSettings/printerSettings103.bin"/><Relationship Id="rId6" Type="http://schemas.openxmlformats.org/officeDocument/2006/relationships/hyperlink" Target="http://www.ers.usda.gov/" TargetMode="External"/><Relationship Id="rId5" Type="http://schemas.openxmlformats.org/officeDocument/2006/relationships/hyperlink" Target="http://www.fas.usda.gov/" TargetMode="External"/><Relationship Id="rId10" Type="http://schemas.openxmlformats.org/officeDocument/2006/relationships/printerSettings" Target="../printerSettings/printerSettings104.bin"/><Relationship Id="rId4" Type="http://schemas.openxmlformats.org/officeDocument/2006/relationships/hyperlink" Target="http://www.usda.gov/wps/portal/usda/usdahome" TargetMode="External"/><Relationship Id="rId9" Type="http://schemas.openxmlformats.org/officeDocument/2006/relationships/hyperlink" Target="http://www.fas.usda.gov/dairy_arc.asp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http://www.siap.gob.mx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2D050"/>
  </sheetPr>
  <dimension ref="I29"/>
  <sheetViews>
    <sheetView showGridLines="0" view="pageBreakPreview" topLeftCell="A19" zoomScaleNormal="100" zoomScaleSheetLayoutView="100" workbookViewId="0">
      <selection activeCell="K62" sqref="K62"/>
    </sheetView>
  </sheetViews>
  <sheetFormatPr baseColWidth="10" defaultRowHeight="13.2" x14ac:dyDescent="0.25"/>
  <cols>
    <col min="1" max="11" width="12.6640625" customWidth="1"/>
  </cols>
  <sheetData>
    <row r="29" spans="9:9" x14ac:dyDescent="0.25">
      <c r="I29" s="12"/>
    </row>
  </sheetData>
  <customSheetViews>
    <customSheetView guid="{C6DB9338-125F-4216-B781-9736B7EB9E61}" scale="72" showPageBreaks="1" showGridLines="0" printArea="1" view="pageBreakPreview">
      <selection activeCell="B3" sqref="B3"/>
      <pageMargins left="0.19685039370078741" right="0.19685039370078741" top="0.19685039370078741" bottom="0.19685039370078741" header="0" footer="0"/>
      <printOptions horizontalCentered="1" verticalCentered="1"/>
      <pageSetup orientation="portrait" r:id="rId1"/>
      <headerFooter alignWithMargins="0"/>
    </customSheetView>
  </customSheetViews>
  <phoneticPr fontId="2" type="noConversion"/>
  <pageMargins left="0.39370078740157483" right="0.39370078740157483" top="0.39370078740157483" bottom="0.39370078740157483" header="0" footer="0.19685039370078741"/>
  <pageSetup scale="75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M51"/>
  <sheetViews>
    <sheetView showGridLines="0" view="pageBreakPreview" zoomScale="120" zoomScaleNormal="100" zoomScaleSheetLayoutView="120" workbookViewId="0">
      <selection activeCell="B18" sqref="B18"/>
    </sheetView>
  </sheetViews>
  <sheetFormatPr baseColWidth="10" defaultRowHeight="13.2" x14ac:dyDescent="0.25"/>
  <cols>
    <col min="1" max="1" width="1.6640625" customWidth="1"/>
    <col min="2" max="2" width="56.44140625" customWidth="1"/>
    <col min="3" max="6" width="7.6640625" customWidth="1"/>
    <col min="7" max="11" width="7.6640625" style="25" customWidth="1"/>
    <col min="12" max="12" width="3" style="94" customWidth="1"/>
  </cols>
  <sheetData>
    <row r="2" spans="2:13" ht="15.6" x14ac:dyDescent="0.3">
      <c r="B2" s="123" t="s">
        <v>523</v>
      </c>
      <c r="M2" s="148" t="s">
        <v>226</v>
      </c>
    </row>
    <row r="3" spans="2:13" ht="15.6" x14ac:dyDescent="0.3">
      <c r="B3" s="123" t="s">
        <v>133</v>
      </c>
    </row>
    <row r="4" spans="2:13" ht="15.6" x14ac:dyDescent="0.3">
      <c r="B4" s="123" t="s">
        <v>289</v>
      </c>
    </row>
    <row r="5" spans="2:13" ht="14.25" customHeight="1" x14ac:dyDescent="0.25"/>
    <row r="6" spans="2:13" s="29" customFormat="1" ht="39.75" customHeight="1" x14ac:dyDescent="0.25">
      <c r="B6" s="190" t="s">
        <v>262</v>
      </c>
      <c r="C6" s="190" t="s">
        <v>7</v>
      </c>
      <c r="D6" s="190" t="s">
        <v>8</v>
      </c>
      <c r="E6" s="190" t="s">
        <v>9</v>
      </c>
      <c r="F6" s="628" t="s">
        <v>10</v>
      </c>
      <c r="G6" s="628" t="s">
        <v>11</v>
      </c>
      <c r="H6" s="628" t="s">
        <v>12</v>
      </c>
      <c r="I6" s="927" t="s">
        <v>13</v>
      </c>
      <c r="J6" s="927" t="s">
        <v>14</v>
      </c>
      <c r="K6" s="927" t="s">
        <v>15</v>
      </c>
      <c r="L6" s="23"/>
    </row>
    <row r="7" spans="2:13" s="29" customFormat="1" ht="9.9" customHeight="1" x14ac:dyDescent="0.25">
      <c r="C7" s="276"/>
      <c r="E7" s="276"/>
      <c r="F7" s="276"/>
      <c r="G7" s="299"/>
      <c r="H7" s="299"/>
      <c r="I7" s="299"/>
      <c r="J7" s="299"/>
      <c r="K7" s="299"/>
      <c r="L7" s="300"/>
    </row>
    <row r="8" spans="2:13" s="29" customFormat="1" ht="19.5" customHeight="1" x14ac:dyDescent="0.25">
      <c r="B8" s="928" t="s">
        <v>263</v>
      </c>
      <c r="C8" s="929"/>
      <c r="D8" s="930"/>
      <c r="E8" s="929"/>
      <c r="F8" s="929"/>
      <c r="G8" s="931"/>
      <c r="H8" s="931"/>
      <c r="I8" s="931"/>
      <c r="J8" s="931"/>
      <c r="K8" s="931"/>
      <c r="L8" s="301"/>
    </row>
    <row r="9" spans="2:13" s="29" customFormat="1" ht="19.5" customHeight="1" x14ac:dyDescent="0.25">
      <c r="B9" s="932" t="s">
        <v>295</v>
      </c>
      <c r="C9" s="933">
        <v>6.9283999999999999</v>
      </c>
      <c r="D9" s="933">
        <v>7.4795999999999996</v>
      </c>
      <c r="E9" s="933">
        <v>7.6874000000000002</v>
      </c>
      <c r="F9" s="933">
        <v>7.6790000000000003</v>
      </c>
      <c r="G9" s="934">
        <v>7.6181999999999999</v>
      </c>
      <c r="H9" s="934">
        <v>7.8765000000000001</v>
      </c>
      <c r="I9" s="934">
        <v>8.1563999999999997</v>
      </c>
      <c r="J9" s="934">
        <v>8.1294000000000004</v>
      </c>
      <c r="K9" s="934">
        <v>8.1677999999999997</v>
      </c>
      <c r="L9" s="302"/>
      <c r="M9" s="303"/>
    </row>
    <row r="10" spans="2:13" s="29" customFormat="1" ht="19.5" customHeight="1" x14ac:dyDescent="0.25">
      <c r="B10" s="935" t="s">
        <v>266</v>
      </c>
      <c r="C10" s="936">
        <v>14.522</v>
      </c>
      <c r="D10" s="936">
        <v>15.0923</v>
      </c>
      <c r="E10" s="936">
        <v>15.137600000000001</v>
      </c>
      <c r="F10" s="936">
        <v>15.232100000000001</v>
      </c>
      <c r="G10" s="936">
        <v>15.474399999999999</v>
      </c>
      <c r="H10" s="936">
        <v>15.7264</v>
      </c>
      <c r="I10" s="936">
        <v>16.126999999999999</v>
      </c>
      <c r="J10" s="936">
        <v>15.447699999999999</v>
      </c>
      <c r="K10" s="936">
        <v>15.2195</v>
      </c>
      <c r="L10" s="304"/>
      <c r="M10" s="303"/>
    </row>
    <row r="11" spans="2:13" s="29" customFormat="1" ht="19.5" customHeight="1" x14ac:dyDescent="0.25">
      <c r="B11" s="937" t="s">
        <v>296</v>
      </c>
      <c r="C11" s="933">
        <v>26.191299999999998</v>
      </c>
      <c r="D11" s="933">
        <v>28.267399999999999</v>
      </c>
      <c r="E11" s="933">
        <v>30.226700000000001</v>
      </c>
      <c r="F11" s="933">
        <v>29.352799999999998</v>
      </c>
      <c r="G11" s="934">
        <v>28.3155</v>
      </c>
      <c r="H11" s="934">
        <v>27.591999999999999</v>
      </c>
      <c r="I11" s="934">
        <v>29.3522</v>
      </c>
      <c r="J11" s="934">
        <v>30.166699999999999</v>
      </c>
      <c r="K11" s="934">
        <v>25.237500000000001</v>
      </c>
      <c r="L11" s="302"/>
      <c r="M11" s="303"/>
    </row>
    <row r="12" spans="2:13" s="29" customFormat="1" ht="19.5" customHeight="1" x14ac:dyDescent="0.25">
      <c r="B12" s="938" t="s">
        <v>265</v>
      </c>
      <c r="C12" s="936"/>
      <c r="D12" s="936"/>
      <c r="E12" s="936"/>
      <c r="F12" s="936"/>
      <c r="G12" s="936"/>
      <c r="H12" s="936"/>
      <c r="I12" s="936"/>
      <c r="J12" s="936"/>
      <c r="K12" s="936"/>
      <c r="L12" s="304"/>
      <c r="M12" s="303"/>
    </row>
    <row r="13" spans="2:13" s="29" customFormat="1" ht="19.5" customHeight="1" x14ac:dyDescent="0.25">
      <c r="B13" s="937" t="s">
        <v>297</v>
      </c>
      <c r="C13" s="933">
        <v>11.526300000000001</v>
      </c>
      <c r="D13" s="933">
        <v>11.930199999999999</v>
      </c>
      <c r="E13" s="933">
        <v>11.780900000000001</v>
      </c>
      <c r="F13" s="933">
        <v>11.704000000000001</v>
      </c>
      <c r="G13" s="934">
        <v>11.758100000000001</v>
      </c>
      <c r="H13" s="934">
        <v>11.8208</v>
      </c>
      <c r="I13" s="934">
        <v>12.255699999999999</v>
      </c>
      <c r="J13" s="934">
        <v>11.3119</v>
      </c>
      <c r="K13" s="934">
        <v>11.05</v>
      </c>
      <c r="L13" s="302"/>
      <c r="M13" s="303"/>
    </row>
    <row r="14" spans="2:13" s="29" customFormat="1" ht="19.5" customHeight="1" x14ac:dyDescent="0.25">
      <c r="B14" s="935" t="s">
        <v>298</v>
      </c>
      <c r="C14" s="936">
        <v>12.8338</v>
      </c>
      <c r="D14" s="936">
        <v>13.400600000000001</v>
      </c>
      <c r="E14" s="936">
        <v>13.484299999999999</v>
      </c>
      <c r="F14" s="936">
        <v>13.3127</v>
      </c>
      <c r="G14" s="936">
        <v>13.1153</v>
      </c>
      <c r="H14" s="936">
        <v>12.837199999999999</v>
      </c>
      <c r="I14" s="936">
        <v>13.0985</v>
      </c>
      <c r="J14" s="936">
        <v>13.3386</v>
      </c>
      <c r="K14" s="936">
        <v>13.333299999999999</v>
      </c>
      <c r="L14" s="304"/>
      <c r="M14" s="303"/>
    </row>
    <row r="15" spans="2:13" s="29" customFormat="1" ht="19.5" customHeight="1" x14ac:dyDescent="0.25">
      <c r="B15" s="939" t="s">
        <v>51</v>
      </c>
      <c r="C15" s="933"/>
      <c r="D15" s="933"/>
      <c r="E15" s="933"/>
      <c r="F15" s="933"/>
      <c r="G15" s="934"/>
      <c r="H15" s="934"/>
      <c r="I15" s="934"/>
      <c r="J15" s="934"/>
      <c r="K15" s="934"/>
      <c r="L15" s="302"/>
      <c r="M15" s="303"/>
    </row>
    <row r="16" spans="2:13" s="29" customFormat="1" ht="19.5" customHeight="1" x14ac:dyDescent="0.25">
      <c r="B16" s="935" t="s">
        <v>299</v>
      </c>
      <c r="C16" s="936">
        <v>11.4</v>
      </c>
      <c r="D16" s="936">
        <v>11.1</v>
      </c>
      <c r="E16" s="936">
        <v>11.75</v>
      </c>
      <c r="F16" s="936">
        <v>11.425000000000001</v>
      </c>
      <c r="G16" s="936">
        <v>14.941700000000001</v>
      </c>
      <c r="H16" s="936">
        <v>13.538600000000001</v>
      </c>
      <c r="I16" s="936">
        <v>13.512499999999999</v>
      </c>
      <c r="J16" s="936">
        <v>11.7</v>
      </c>
      <c r="K16" s="936">
        <v>12</v>
      </c>
      <c r="L16" s="304"/>
      <c r="M16" s="303"/>
    </row>
    <row r="17" spans="2:13" s="29" customFormat="1" ht="19.5" customHeight="1" x14ac:dyDescent="0.25">
      <c r="B17" s="932" t="s">
        <v>300</v>
      </c>
      <c r="C17" s="933">
        <v>12.3904</v>
      </c>
      <c r="D17" s="933">
        <v>12.3752</v>
      </c>
      <c r="E17" s="933">
        <v>12.3811</v>
      </c>
      <c r="F17" s="933">
        <v>12.374000000000001</v>
      </c>
      <c r="G17" s="934">
        <v>12.377800000000001</v>
      </c>
      <c r="H17" s="934">
        <v>12.355700000000001</v>
      </c>
      <c r="I17" s="934">
        <v>12.3592</v>
      </c>
      <c r="J17" s="934">
        <v>12.3696</v>
      </c>
      <c r="K17" s="934">
        <v>12.361800000000001</v>
      </c>
      <c r="L17" s="302"/>
      <c r="M17" s="303"/>
    </row>
    <row r="18" spans="2:13" s="29" customFormat="1" ht="19.5" customHeight="1" x14ac:dyDescent="0.25">
      <c r="B18" s="935" t="s">
        <v>302</v>
      </c>
      <c r="C18" s="936">
        <v>12.3919</v>
      </c>
      <c r="D18" s="936">
        <v>12.3903</v>
      </c>
      <c r="E18" s="936">
        <v>12.3866</v>
      </c>
      <c r="F18" s="936">
        <v>12.3781</v>
      </c>
      <c r="G18" s="936">
        <v>12.383699999999999</v>
      </c>
      <c r="H18" s="936">
        <v>12.382099999999999</v>
      </c>
      <c r="I18" s="936">
        <v>12.386699999999999</v>
      </c>
      <c r="J18" s="936">
        <v>12.3888</v>
      </c>
      <c r="K18" s="936">
        <v>12.386799999999999</v>
      </c>
      <c r="L18" s="304"/>
      <c r="M18" s="303"/>
    </row>
    <row r="19" spans="2:13" s="29" customFormat="1" ht="19.5" customHeight="1" x14ac:dyDescent="0.25">
      <c r="B19" s="932" t="s">
        <v>301</v>
      </c>
      <c r="C19" s="933">
        <v>12.3368</v>
      </c>
      <c r="D19" s="933">
        <v>12.3645</v>
      </c>
      <c r="E19" s="933">
        <v>12.3726</v>
      </c>
      <c r="F19" s="933">
        <v>12.3681</v>
      </c>
      <c r="G19" s="934">
        <v>12.385</v>
      </c>
      <c r="H19" s="934">
        <v>12.381600000000001</v>
      </c>
      <c r="I19" s="934">
        <v>12.364800000000001</v>
      </c>
      <c r="J19" s="934">
        <v>12.3551</v>
      </c>
      <c r="K19" s="934">
        <v>12.369199999999999</v>
      </c>
      <c r="L19" s="302"/>
      <c r="M19" s="303"/>
    </row>
    <row r="20" spans="2:13" s="29" customFormat="1" ht="19.5" customHeight="1" x14ac:dyDescent="0.25">
      <c r="B20" s="935" t="s">
        <v>292</v>
      </c>
      <c r="C20" s="936">
        <v>12.3413</v>
      </c>
      <c r="D20" s="936">
        <v>12.353999999999999</v>
      </c>
      <c r="E20" s="936">
        <v>12.3842</v>
      </c>
      <c r="F20" s="936">
        <v>12.3881</v>
      </c>
      <c r="G20" s="936">
        <v>12.389099999999999</v>
      </c>
      <c r="H20" s="936">
        <v>12.384600000000001</v>
      </c>
      <c r="I20" s="936">
        <v>12.386200000000001</v>
      </c>
      <c r="J20" s="936">
        <v>12.382400000000001</v>
      </c>
      <c r="K20" s="936">
        <v>12.3637</v>
      </c>
      <c r="L20" s="304"/>
      <c r="M20" s="303"/>
    </row>
    <row r="21" spans="2:13" s="29" customFormat="1" ht="19.5" customHeight="1" x14ac:dyDescent="0.25">
      <c r="B21" s="939" t="s">
        <v>279</v>
      </c>
      <c r="C21" s="933"/>
      <c r="D21" s="933"/>
      <c r="E21" s="933"/>
      <c r="F21" s="933"/>
      <c r="G21" s="934"/>
      <c r="H21" s="934"/>
      <c r="I21" s="934"/>
      <c r="J21" s="934"/>
      <c r="K21" s="934"/>
      <c r="L21" s="302"/>
      <c r="M21" s="303"/>
    </row>
    <row r="22" spans="2:13" s="29" customFormat="1" ht="19.5" customHeight="1" x14ac:dyDescent="0.25">
      <c r="B22" s="935" t="s">
        <v>303</v>
      </c>
      <c r="C22" s="936">
        <v>13.1655</v>
      </c>
      <c r="D22" s="936">
        <v>13.144</v>
      </c>
      <c r="E22" s="936">
        <v>13.135899999999999</v>
      </c>
      <c r="F22" s="936">
        <v>13.127599999999999</v>
      </c>
      <c r="G22" s="936">
        <v>13.1126</v>
      </c>
      <c r="H22" s="936">
        <v>13.1229</v>
      </c>
      <c r="I22" s="936">
        <v>13.1348</v>
      </c>
      <c r="J22" s="936">
        <v>13.140700000000001</v>
      </c>
      <c r="K22" s="936">
        <v>13.1546</v>
      </c>
      <c r="L22" s="304"/>
      <c r="M22" s="303"/>
    </row>
    <row r="23" spans="2:13" s="29" customFormat="1" ht="19.5" customHeight="1" x14ac:dyDescent="0.25">
      <c r="B23" s="932" t="s">
        <v>304</v>
      </c>
      <c r="C23" s="933">
        <v>13.189500000000001</v>
      </c>
      <c r="D23" s="933">
        <v>13.158300000000001</v>
      </c>
      <c r="E23" s="933">
        <v>13.1408</v>
      </c>
      <c r="F23" s="933">
        <v>13.129</v>
      </c>
      <c r="G23" s="934">
        <v>13.1135</v>
      </c>
      <c r="H23" s="934">
        <v>13.1114</v>
      </c>
      <c r="I23" s="934">
        <v>13.1463</v>
      </c>
      <c r="J23" s="934">
        <v>13.144600000000001</v>
      </c>
      <c r="K23" s="934">
        <v>13.173500000000001</v>
      </c>
      <c r="L23" s="302"/>
      <c r="M23" s="303"/>
    </row>
    <row r="24" spans="2:13" s="29" customFormat="1" ht="19.5" customHeight="1" x14ac:dyDescent="0.25">
      <c r="B24" s="935" t="s">
        <v>305</v>
      </c>
      <c r="C24" s="936">
        <v>13.1785</v>
      </c>
      <c r="D24" s="936">
        <v>13.15</v>
      </c>
      <c r="E24" s="936">
        <v>13.1335</v>
      </c>
      <c r="F24" s="936">
        <v>13.125999999999999</v>
      </c>
      <c r="G24" s="936">
        <v>13.1213</v>
      </c>
      <c r="H24" s="936">
        <v>13.114699999999999</v>
      </c>
      <c r="I24" s="936">
        <v>13.136200000000001</v>
      </c>
      <c r="J24" s="936">
        <v>13.138199999999999</v>
      </c>
      <c r="K24" s="936">
        <v>13.1629</v>
      </c>
      <c r="L24" s="304"/>
      <c r="M24" s="303"/>
    </row>
    <row r="25" spans="2:13" s="29" customFormat="1" ht="19.5" customHeight="1" x14ac:dyDescent="0.25">
      <c r="B25" s="937" t="s">
        <v>306</v>
      </c>
      <c r="C25" s="933">
        <v>14.8314</v>
      </c>
      <c r="D25" s="933">
        <v>14.809900000000001</v>
      </c>
      <c r="E25" s="933">
        <v>14.789300000000001</v>
      </c>
      <c r="F25" s="933">
        <v>14.789899999999999</v>
      </c>
      <c r="G25" s="934">
        <v>14.7857</v>
      </c>
      <c r="H25" s="934">
        <v>14.818</v>
      </c>
      <c r="I25" s="934">
        <v>14.817600000000001</v>
      </c>
      <c r="J25" s="934">
        <v>14.8184</v>
      </c>
      <c r="K25" s="934">
        <v>14.832599999999999</v>
      </c>
      <c r="L25" s="302"/>
      <c r="M25" s="303"/>
    </row>
    <row r="26" spans="2:13" s="29" customFormat="1" ht="19.5" customHeight="1" x14ac:dyDescent="0.25">
      <c r="B26" s="935" t="s">
        <v>307</v>
      </c>
      <c r="C26" s="936">
        <v>10.5588</v>
      </c>
      <c r="D26" s="936">
        <v>10.569100000000001</v>
      </c>
      <c r="E26" s="936">
        <v>10.8057</v>
      </c>
      <c r="F26" s="936">
        <v>10.8215</v>
      </c>
      <c r="G26" s="936">
        <v>10.891</v>
      </c>
      <c r="H26" s="936">
        <v>10.889200000000001</v>
      </c>
      <c r="I26" s="936">
        <v>10.8985</v>
      </c>
      <c r="J26" s="936">
        <v>10.904500000000001</v>
      </c>
      <c r="K26" s="936">
        <v>10.879799999999999</v>
      </c>
      <c r="L26" s="304"/>
      <c r="M26" s="303"/>
    </row>
    <row r="27" spans="2:13" s="29" customFormat="1" ht="19.5" customHeight="1" x14ac:dyDescent="0.25">
      <c r="B27" s="932" t="s">
        <v>301</v>
      </c>
      <c r="C27" s="933">
        <v>13.1462</v>
      </c>
      <c r="D27" s="933">
        <v>13.1585</v>
      </c>
      <c r="E27" s="933">
        <v>13.136799999999999</v>
      </c>
      <c r="F27" s="933">
        <v>13.131399999999999</v>
      </c>
      <c r="G27" s="934">
        <v>13.0999</v>
      </c>
      <c r="H27" s="934">
        <v>13.1</v>
      </c>
      <c r="I27" s="934">
        <v>13.1496</v>
      </c>
      <c r="J27" s="934">
        <v>13.1225</v>
      </c>
      <c r="K27" s="934">
        <v>13.1319</v>
      </c>
      <c r="L27" s="302"/>
      <c r="M27" s="303"/>
    </row>
    <row r="28" spans="2:13" s="29" customFormat="1" ht="19.5" customHeight="1" x14ac:dyDescent="0.25">
      <c r="B28" s="935" t="s">
        <v>292</v>
      </c>
      <c r="C28" s="936">
        <v>13.1286</v>
      </c>
      <c r="D28" s="936">
        <v>13.0915</v>
      </c>
      <c r="E28" s="936">
        <v>13.1447</v>
      </c>
      <c r="F28" s="936">
        <v>13.1319</v>
      </c>
      <c r="G28" s="936">
        <v>13.0936</v>
      </c>
      <c r="H28" s="936">
        <v>13.0928</v>
      </c>
      <c r="I28" s="936">
        <v>13.1411</v>
      </c>
      <c r="J28" s="936">
        <v>13.1195</v>
      </c>
      <c r="K28" s="936">
        <v>13.116300000000001</v>
      </c>
      <c r="L28" s="304"/>
      <c r="M28" s="303"/>
    </row>
    <row r="29" spans="2:13" s="29" customFormat="1" ht="19.5" customHeight="1" x14ac:dyDescent="0.25">
      <c r="B29" s="932" t="s">
        <v>308</v>
      </c>
      <c r="C29" s="933">
        <v>13.1492</v>
      </c>
      <c r="D29" s="933">
        <v>13.152900000000001</v>
      </c>
      <c r="E29" s="933">
        <v>13.1424</v>
      </c>
      <c r="F29" s="933">
        <v>13.1288</v>
      </c>
      <c r="G29" s="934">
        <v>13.1045</v>
      </c>
      <c r="H29" s="934">
        <v>13.0913</v>
      </c>
      <c r="I29" s="934">
        <v>13.1447</v>
      </c>
      <c r="J29" s="934">
        <v>13.1274</v>
      </c>
      <c r="K29" s="934">
        <v>13.129799999999999</v>
      </c>
      <c r="L29" s="302"/>
      <c r="M29" s="303"/>
    </row>
    <row r="30" spans="2:13" s="29" customFormat="1" ht="19.5" customHeight="1" x14ac:dyDescent="0.25">
      <c r="B30" s="935" t="s">
        <v>309</v>
      </c>
      <c r="C30" s="936">
        <v>14.847</v>
      </c>
      <c r="D30" s="936">
        <v>14.8682</v>
      </c>
      <c r="E30" s="936">
        <v>14.8629</v>
      </c>
      <c r="F30" s="936">
        <v>14.8687</v>
      </c>
      <c r="G30" s="936">
        <v>14.8635</v>
      </c>
      <c r="H30" s="936">
        <v>14.621499999999999</v>
      </c>
      <c r="I30" s="936">
        <v>14.3962</v>
      </c>
      <c r="J30" s="936">
        <v>14.8324</v>
      </c>
      <c r="K30" s="936">
        <v>14.842700000000001</v>
      </c>
      <c r="L30" s="304"/>
      <c r="M30" s="303"/>
    </row>
    <row r="31" spans="2:13" s="29" customFormat="1" ht="19.5" customHeight="1" x14ac:dyDescent="0.25">
      <c r="B31" s="932" t="s">
        <v>344</v>
      </c>
      <c r="C31" s="933">
        <v>12.142899999999999</v>
      </c>
      <c r="D31" s="933">
        <v>12.2668</v>
      </c>
      <c r="E31" s="933">
        <v>12.3248</v>
      </c>
      <c r="F31" s="933">
        <v>12.4002</v>
      </c>
      <c r="G31" s="934">
        <v>12.444699999999999</v>
      </c>
      <c r="H31" s="934">
        <v>12.497</v>
      </c>
      <c r="I31" s="934">
        <v>12.5967</v>
      </c>
      <c r="J31" s="934">
        <v>12.748699999999999</v>
      </c>
      <c r="K31" s="934">
        <v>12.4254</v>
      </c>
      <c r="L31" s="302"/>
      <c r="M31" s="303"/>
    </row>
    <row r="32" spans="2:13" s="29" customFormat="1" ht="19.5" customHeight="1" x14ac:dyDescent="0.25">
      <c r="B32" s="935" t="s">
        <v>311</v>
      </c>
      <c r="C32" s="936">
        <v>12.071999999999999</v>
      </c>
      <c r="D32" s="936">
        <v>12.2262</v>
      </c>
      <c r="E32" s="936">
        <v>12.3088</v>
      </c>
      <c r="F32" s="936">
        <v>12.375999999999999</v>
      </c>
      <c r="G32" s="936">
        <v>12.432399999999999</v>
      </c>
      <c r="H32" s="936">
        <v>12.4795</v>
      </c>
      <c r="I32" s="936">
        <v>12.6129</v>
      </c>
      <c r="J32" s="936">
        <v>12.7707</v>
      </c>
      <c r="K32" s="936">
        <v>12.426399999999999</v>
      </c>
      <c r="L32" s="304"/>
      <c r="M32" s="303"/>
    </row>
    <row r="33" spans="2:13" s="29" customFormat="1" ht="19.5" customHeight="1" x14ac:dyDescent="0.25">
      <c r="B33" s="932" t="s">
        <v>312</v>
      </c>
      <c r="C33" s="933">
        <v>13.011799999999999</v>
      </c>
      <c r="D33" s="933">
        <v>13.0701</v>
      </c>
      <c r="E33" s="933">
        <v>13.171099999999999</v>
      </c>
      <c r="F33" s="933">
        <v>13.0943</v>
      </c>
      <c r="G33" s="934">
        <v>12.7608</v>
      </c>
      <c r="H33" s="934">
        <v>12.771699999999999</v>
      </c>
      <c r="I33" s="934">
        <v>12.5306</v>
      </c>
      <c r="J33" s="934">
        <v>12.8733</v>
      </c>
      <c r="K33" s="934">
        <v>13.4152</v>
      </c>
      <c r="L33" s="302"/>
      <c r="M33" s="303"/>
    </row>
    <row r="34" spans="2:13" s="29" customFormat="1" ht="19.5" customHeight="1" x14ac:dyDescent="0.25">
      <c r="B34" s="935" t="s">
        <v>313</v>
      </c>
      <c r="C34" s="936">
        <v>13.157400000000001</v>
      </c>
      <c r="D34" s="936">
        <v>13.0448</v>
      </c>
      <c r="E34" s="936">
        <v>13.05</v>
      </c>
      <c r="F34" s="936">
        <v>13.0556</v>
      </c>
      <c r="G34" s="936">
        <v>12.711600000000001</v>
      </c>
      <c r="H34" s="936">
        <v>12.7209</v>
      </c>
      <c r="I34" s="936">
        <v>12.476599999999999</v>
      </c>
      <c r="J34" s="936">
        <v>12.942500000000001</v>
      </c>
      <c r="K34" s="936">
        <v>13.4308</v>
      </c>
      <c r="L34" s="304"/>
      <c r="M34" s="303"/>
    </row>
    <row r="35" spans="2:13" s="29" customFormat="1" ht="19.5" customHeight="1" x14ac:dyDescent="0.25">
      <c r="B35" s="939" t="s">
        <v>264</v>
      </c>
      <c r="C35" s="934"/>
      <c r="D35" s="934"/>
      <c r="E35" s="934"/>
      <c r="F35" s="934"/>
      <c r="G35" s="934"/>
      <c r="H35" s="934"/>
      <c r="I35" s="934"/>
      <c r="J35" s="934"/>
      <c r="K35" s="934"/>
      <c r="L35" s="302"/>
      <c r="M35" s="303"/>
    </row>
    <row r="36" spans="2:13" s="29" customFormat="1" ht="19.5" customHeight="1" x14ac:dyDescent="0.25">
      <c r="B36" s="940" t="s">
        <v>267</v>
      </c>
      <c r="C36" s="941">
        <v>46.095300000000002</v>
      </c>
      <c r="D36" s="941">
        <v>45.879100000000001</v>
      </c>
      <c r="E36" s="941">
        <v>46.074100000000001</v>
      </c>
      <c r="F36" s="941">
        <v>46.206200000000003</v>
      </c>
      <c r="G36" s="941">
        <v>45.4206</v>
      </c>
      <c r="H36" s="941">
        <v>44.773400000000002</v>
      </c>
      <c r="I36" s="941">
        <v>45.6188</v>
      </c>
      <c r="J36" s="941">
        <v>46.302500000000002</v>
      </c>
      <c r="K36" s="941">
        <v>46.648400000000002</v>
      </c>
      <c r="L36" s="302"/>
      <c r="M36" s="303"/>
    </row>
    <row r="37" spans="2:13" s="29" customFormat="1" ht="19.5" customHeight="1" x14ac:dyDescent="0.25">
      <c r="B37" s="942" t="s">
        <v>314</v>
      </c>
      <c r="C37" s="934">
        <v>166.01419999999999</v>
      </c>
      <c r="D37" s="934">
        <v>164.85759999999999</v>
      </c>
      <c r="E37" s="934">
        <v>165.09039999999999</v>
      </c>
      <c r="F37" s="934">
        <v>164.4016</v>
      </c>
      <c r="G37" s="934">
        <v>165.2072</v>
      </c>
      <c r="H37" s="934">
        <v>166.71619999999999</v>
      </c>
      <c r="I37" s="934">
        <v>167.18039999999999</v>
      </c>
      <c r="J37" s="934">
        <v>164.94399999999999</v>
      </c>
      <c r="K37" s="934">
        <v>164.3115</v>
      </c>
      <c r="L37" s="302"/>
      <c r="M37" s="303"/>
    </row>
    <row r="38" spans="2:13" s="29" customFormat="1" ht="19.5" customHeight="1" x14ac:dyDescent="0.25">
      <c r="B38" s="940" t="s">
        <v>315</v>
      </c>
      <c r="C38" s="941">
        <v>49.283499999999997</v>
      </c>
      <c r="D38" s="941">
        <v>48.835500000000003</v>
      </c>
      <c r="E38" s="941">
        <v>48.707500000000003</v>
      </c>
      <c r="F38" s="941">
        <v>48.555300000000003</v>
      </c>
      <c r="G38" s="941">
        <v>47.710299999999997</v>
      </c>
      <c r="H38" s="941">
        <v>48.110100000000003</v>
      </c>
      <c r="I38" s="941">
        <v>48.939</v>
      </c>
      <c r="J38" s="941">
        <v>49.047199999999997</v>
      </c>
      <c r="K38" s="941">
        <v>49.601300000000002</v>
      </c>
      <c r="L38" s="302"/>
      <c r="M38" s="303"/>
    </row>
    <row r="39" spans="2:13" s="29" customFormat="1" ht="19.5" customHeight="1" x14ac:dyDescent="0.25">
      <c r="B39" s="932" t="s">
        <v>316</v>
      </c>
      <c r="C39" s="933">
        <v>172.98599999999999</v>
      </c>
      <c r="D39" s="933">
        <v>172.35929999999999</v>
      </c>
      <c r="E39" s="933">
        <v>169.9348</v>
      </c>
      <c r="F39" s="933">
        <v>168.18860000000001</v>
      </c>
      <c r="G39" s="934">
        <v>171.0265</v>
      </c>
      <c r="H39" s="934">
        <v>173.6901</v>
      </c>
      <c r="I39" s="934">
        <v>174.7235</v>
      </c>
      <c r="J39" s="934">
        <v>168.6669</v>
      </c>
      <c r="K39" s="934">
        <v>166.90379999999999</v>
      </c>
      <c r="L39" s="302"/>
      <c r="M39" s="303"/>
    </row>
    <row r="40" spans="2:13" s="29" customFormat="1" ht="19.5" customHeight="1" x14ac:dyDescent="0.25">
      <c r="B40" s="935" t="s">
        <v>317</v>
      </c>
      <c r="C40" s="936">
        <v>37.514000000000003</v>
      </c>
      <c r="D40" s="936">
        <v>37.073300000000003</v>
      </c>
      <c r="E40" s="936">
        <v>36.883699999999997</v>
      </c>
      <c r="F40" s="936">
        <v>36.855699999999999</v>
      </c>
      <c r="G40" s="936">
        <v>36.442</v>
      </c>
      <c r="H40" s="936">
        <v>36.678699999999999</v>
      </c>
      <c r="I40" s="936">
        <v>37.159100000000002</v>
      </c>
      <c r="J40" s="936">
        <v>36.6631</v>
      </c>
      <c r="K40" s="936">
        <v>36.587000000000003</v>
      </c>
      <c r="L40" s="304"/>
      <c r="M40" s="303"/>
    </row>
    <row r="41" spans="2:13" s="29" customFormat="1" ht="19.5" customHeight="1" x14ac:dyDescent="0.25">
      <c r="B41" s="932" t="s">
        <v>318</v>
      </c>
      <c r="C41" s="933">
        <v>97.745800000000003</v>
      </c>
      <c r="D41" s="933">
        <v>98.593100000000007</v>
      </c>
      <c r="E41" s="933">
        <v>98.440700000000007</v>
      </c>
      <c r="F41" s="933">
        <v>98.241799999999998</v>
      </c>
      <c r="G41" s="934">
        <v>98.974100000000007</v>
      </c>
      <c r="H41" s="934">
        <v>101.33799999999999</v>
      </c>
      <c r="I41" s="934">
        <v>101.1444</v>
      </c>
      <c r="J41" s="934">
        <v>101.29689999999999</v>
      </c>
      <c r="K41" s="934">
        <v>101.44119999999999</v>
      </c>
      <c r="L41" s="302"/>
      <c r="M41" s="303"/>
    </row>
    <row r="42" spans="2:13" s="29" customFormat="1" ht="19.5" customHeight="1" x14ac:dyDescent="0.25">
      <c r="B42" s="935" t="s">
        <v>319</v>
      </c>
      <c r="C42" s="936">
        <v>90.032799999999995</v>
      </c>
      <c r="D42" s="936">
        <v>91.102500000000006</v>
      </c>
      <c r="E42" s="936">
        <v>90.746200000000002</v>
      </c>
      <c r="F42" s="936">
        <v>90.749700000000004</v>
      </c>
      <c r="G42" s="936">
        <v>90.904799999999994</v>
      </c>
      <c r="H42" s="936">
        <v>90.862899999999996</v>
      </c>
      <c r="I42" s="936">
        <v>90.725499999999997</v>
      </c>
      <c r="J42" s="936">
        <v>91.572800000000001</v>
      </c>
      <c r="K42" s="936">
        <v>91.731999999999999</v>
      </c>
      <c r="L42" s="304"/>
      <c r="M42" s="303"/>
    </row>
    <row r="43" spans="2:13" s="29" customFormat="1" ht="19.5" customHeight="1" x14ac:dyDescent="0.25">
      <c r="B43" s="932" t="s">
        <v>320</v>
      </c>
      <c r="C43" s="933">
        <v>138.80000000000001</v>
      </c>
      <c r="D43" s="933">
        <v>155.92500000000001</v>
      </c>
      <c r="E43" s="933">
        <v>159.13329999999999</v>
      </c>
      <c r="F43" s="933">
        <v>165.125</v>
      </c>
      <c r="G43" s="934">
        <v>153</v>
      </c>
      <c r="H43" s="934" t="s">
        <v>255</v>
      </c>
      <c r="I43" s="934">
        <v>160.9667</v>
      </c>
      <c r="J43" s="934">
        <v>153</v>
      </c>
      <c r="K43" s="934">
        <v>156</v>
      </c>
      <c r="L43" s="302"/>
      <c r="M43" s="303"/>
    </row>
    <row r="44" spans="2:13" s="29" customFormat="1" ht="19.5" customHeight="1" x14ac:dyDescent="0.25">
      <c r="B44" s="935" t="s">
        <v>321</v>
      </c>
      <c r="C44" s="936">
        <v>33.6</v>
      </c>
      <c r="D44" s="936">
        <v>36.6</v>
      </c>
      <c r="E44" s="936">
        <v>35.1</v>
      </c>
      <c r="F44" s="936">
        <v>39.833300000000001</v>
      </c>
      <c r="G44" s="936">
        <v>36.200000000000003</v>
      </c>
      <c r="H44" s="936">
        <v>36.200000000000003</v>
      </c>
      <c r="I44" s="936">
        <v>36.200000000000003</v>
      </c>
      <c r="J44" s="936" t="s">
        <v>255</v>
      </c>
      <c r="K44" s="936" t="s">
        <v>255</v>
      </c>
      <c r="L44" s="304"/>
      <c r="M44" s="303"/>
    </row>
    <row r="45" spans="2:13" s="29" customFormat="1" ht="19.5" customHeight="1" x14ac:dyDescent="0.25">
      <c r="B45" s="932" t="s">
        <v>322</v>
      </c>
      <c r="C45" s="933">
        <v>163.75319999999999</v>
      </c>
      <c r="D45" s="933">
        <v>166.5685</v>
      </c>
      <c r="E45" s="933">
        <v>168.2586</v>
      </c>
      <c r="F45" s="933">
        <v>166.76079999999999</v>
      </c>
      <c r="G45" s="934">
        <v>169.5831</v>
      </c>
      <c r="H45" s="934">
        <v>175.786</v>
      </c>
      <c r="I45" s="934">
        <v>178.54480000000001</v>
      </c>
      <c r="J45" s="934">
        <v>177.59030000000001</v>
      </c>
      <c r="K45" s="934">
        <v>177.27209999999999</v>
      </c>
      <c r="L45" s="302"/>
      <c r="M45" s="303"/>
    </row>
    <row r="46" spans="2:13" s="29" customFormat="1" ht="19.5" customHeight="1" x14ac:dyDescent="0.25">
      <c r="B46" s="935" t="s">
        <v>323</v>
      </c>
      <c r="C46" s="936">
        <v>40.848399999999998</v>
      </c>
      <c r="D46" s="936">
        <v>41.941600000000001</v>
      </c>
      <c r="E46" s="936">
        <v>41.790300000000002</v>
      </c>
      <c r="F46" s="936">
        <v>41.810600000000001</v>
      </c>
      <c r="G46" s="936">
        <v>41.769300000000001</v>
      </c>
      <c r="H46" s="936">
        <v>43.593699999999998</v>
      </c>
      <c r="I46" s="936">
        <v>44.999000000000002</v>
      </c>
      <c r="J46" s="936">
        <v>45.119300000000003</v>
      </c>
      <c r="K46" s="936">
        <v>45.424100000000003</v>
      </c>
      <c r="L46" s="304"/>
      <c r="M46" s="303"/>
    </row>
    <row r="47" spans="2:13" s="29" customFormat="1" ht="19.5" customHeight="1" x14ac:dyDescent="0.25">
      <c r="B47" s="943" t="s">
        <v>324</v>
      </c>
      <c r="C47" s="944">
        <v>33.546900000000001</v>
      </c>
      <c r="D47" s="944">
        <v>35.554900000000004</v>
      </c>
      <c r="E47" s="944">
        <v>35.374499999999998</v>
      </c>
      <c r="F47" s="944">
        <v>35.505899999999997</v>
      </c>
      <c r="G47" s="944">
        <v>36.078299999999999</v>
      </c>
      <c r="H47" s="944">
        <v>36.062199999999997</v>
      </c>
      <c r="I47" s="944">
        <v>36.166600000000003</v>
      </c>
      <c r="J47" s="944">
        <v>35.918500000000002</v>
      </c>
      <c r="K47" s="945">
        <v>36.042299999999997</v>
      </c>
      <c r="L47" s="302"/>
      <c r="M47" s="303"/>
    </row>
    <row r="48" spans="2:13" ht="4.5" customHeight="1" x14ac:dyDescent="0.25">
      <c r="B48" s="132"/>
    </row>
    <row r="49" spans="2:2" ht="12" customHeight="1" x14ac:dyDescent="0.25">
      <c r="B49" s="125" t="s">
        <v>533</v>
      </c>
    </row>
    <row r="50" spans="2:2" x14ac:dyDescent="0.25">
      <c r="B50" s="125" t="s">
        <v>534</v>
      </c>
    </row>
    <row r="51" spans="2:2" x14ac:dyDescent="0.25">
      <c r="B51" s="14" t="s">
        <v>535</v>
      </c>
    </row>
  </sheetData>
  <customSheetViews>
    <customSheetView guid="{C6DB9338-125F-4216-B781-9736B7EB9E61}" scale="140" showPageBreaks="1" showGridLines="0" printArea="1" view="pageBreakPreview" topLeftCell="A22">
      <selection activeCell="A26" sqref="A26"/>
      <pageMargins left="0.39370078740157483" right="0.39370078740157483" top="0.78740157480314965" bottom="0.78740157480314965" header="0" footer="0"/>
      <pageSetup scale="58" orientation="landscape" r:id="rId1"/>
      <headerFooter alignWithMargins="0">
        <oddFooter>&amp;A</oddFooter>
      </headerFooter>
    </customSheetView>
  </customSheetViews>
  <hyperlinks>
    <hyperlink ref="M2" location="contenido!A1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differentOddEven="1" alignWithMargins="0">
    <oddFooter>&amp;C&amp;11 10</oddFooter>
    <evenFooter>&amp;C11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V42"/>
  <sheetViews>
    <sheetView showGridLines="0" view="pageBreakPreview" topLeftCell="A11" zoomScaleNormal="100" zoomScaleSheetLayoutView="100" workbookViewId="0">
      <selection activeCell="B13" sqref="B13"/>
    </sheetView>
  </sheetViews>
  <sheetFormatPr baseColWidth="10" defaultColWidth="11.44140625" defaultRowHeight="13.2" x14ac:dyDescent="0.25"/>
  <cols>
    <col min="1" max="1" width="1.6640625" style="31" customWidth="1"/>
    <col min="2" max="2" width="17.6640625" style="31" customWidth="1"/>
    <col min="3" max="3" width="12.88671875" style="31" bestFit="1" customWidth="1"/>
    <col min="4" max="4" width="17.109375" style="31" customWidth="1"/>
    <col min="5" max="5" width="14.5546875" style="31" customWidth="1"/>
    <col min="6" max="6" width="15.6640625" style="31" bestFit="1" customWidth="1"/>
    <col min="7" max="7" width="13.88671875" style="31" customWidth="1"/>
    <col min="8" max="8" width="12.109375" style="31" bestFit="1" customWidth="1"/>
    <col min="9" max="9" width="11.6640625" style="31" customWidth="1"/>
    <col min="10" max="10" width="12" style="31" customWidth="1"/>
    <col min="11" max="11" width="2.33203125" style="653" customWidth="1"/>
    <col min="12" max="12" width="2.5546875" style="653" customWidth="1"/>
    <col min="13" max="13" width="17.5546875" style="31" customWidth="1"/>
    <col min="14" max="19" width="16.6640625" style="31" customWidth="1"/>
    <col min="20" max="20" width="2.88671875" style="31" customWidth="1"/>
    <col min="21" max="16384" width="11.44140625" style="31"/>
  </cols>
  <sheetData>
    <row r="2" spans="2:22" ht="15.6" x14ac:dyDescent="0.3">
      <c r="B2" s="709" t="s">
        <v>435</v>
      </c>
      <c r="M2" s="709" t="s">
        <v>435</v>
      </c>
      <c r="U2" s="145" t="s">
        <v>226</v>
      </c>
    </row>
    <row r="3" spans="2:22" ht="15.6" x14ac:dyDescent="0.3">
      <c r="B3" s="709" t="s">
        <v>336</v>
      </c>
      <c r="M3" s="709" t="s">
        <v>336</v>
      </c>
      <c r="U3" s="98"/>
    </row>
    <row r="4" spans="2:22" ht="18" customHeight="1" thickBot="1" x14ac:dyDescent="0.3">
      <c r="C4" s="708"/>
      <c r="D4" s="708"/>
      <c r="E4" s="708"/>
      <c r="F4" s="708"/>
      <c r="G4" s="708"/>
      <c r="H4" s="708"/>
      <c r="I4" s="708"/>
      <c r="J4" s="707" t="s">
        <v>250</v>
      </c>
      <c r="K4" s="706"/>
      <c r="L4" s="706"/>
      <c r="S4" s="705" t="s">
        <v>251</v>
      </c>
    </row>
    <row r="5" spans="2:22" s="48" customFormat="1" ht="31.5" customHeight="1" x14ac:dyDescent="0.25">
      <c r="B5" s="972" t="s">
        <v>134</v>
      </c>
      <c r="C5" s="983" t="s">
        <v>215</v>
      </c>
      <c r="D5" s="972"/>
      <c r="E5" s="972"/>
      <c r="F5" s="972"/>
      <c r="G5" s="972"/>
      <c r="H5" s="972"/>
      <c r="I5" s="972"/>
      <c r="J5" s="967" t="s">
        <v>53</v>
      </c>
      <c r="K5" s="704"/>
      <c r="L5" s="704"/>
      <c r="M5" s="972" t="s">
        <v>134</v>
      </c>
      <c r="N5" s="984" t="s">
        <v>135</v>
      </c>
      <c r="O5" s="972"/>
      <c r="P5" s="972"/>
      <c r="Q5" s="985" t="s">
        <v>233</v>
      </c>
      <c r="R5" s="985"/>
      <c r="S5" s="985"/>
    </row>
    <row r="6" spans="2:22" s="48" customFormat="1" ht="21.9" customHeight="1" x14ac:dyDescent="0.25">
      <c r="B6" s="973"/>
      <c r="C6" s="975" t="s">
        <v>59</v>
      </c>
      <c r="D6" s="976"/>
      <c r="E6" s="977"/>
      <c r="F6" s="978" t="s">
        <v>227</v>
      </c>
      <c r="G6" s="979"/>
      <c r="H6" s="980"/>
      <c r="I6" s="981" t="s">
        <v>230</v>
      </c>
      <c r="J6" s="968"/>
      <c r="K6" s="700"/>
      <c r="L6" s="700"/>
      <c r="M6" s="973"/>
      <c r="N6" s="970" t="s">
        <v>216</v>
      </c>
      <c r="O6" s="970" t="s">
        <v>136</v>
      </c>
      <c r="P6" s="981" t="s">
        <v>53</v>
      </c>
      <c r="Q6" s="970" t="s">
        <v>231</v>
      </c>
      <c r="R6" s="970" t="s">
        <v>232</v>
      </c>
      <c r="S6" s="981" t="s">
        <v>53</v>
      </c>
    </row>
    <row r="7" spans="2:22" s="48" customFormat="1" ht="39.9" customHeight="1" x14ac:dyDescent="0.25">
      <c r="B7" s="974"/>
      <c r="C7" s="703" t="s">
        <v>51</v>
      </c>
      <c r="D7" s="702" t="s">
        <v>228</v>
      </c>
      <c r="E7" s="702" t="s">
        <v>229</v>
      </c>
      <c r="F7" s="702" t="s">
        <v>228</v>
      </c>
      <c r="G7" s="702" t="s">
        <v>229</v>
      </c>
      <c r="H7" s="702" t="s">
        <v>52</v>
      </c>
      <c r="I7" s="982"/>
      <c r="J7" s="969"/>
      <c r="K7" s="701"/>
      <c r="L7" s="700"/>
      <c r="M7" s="974"/>
      <c r="N7" s="971"/>
      <c r="O7" s="971"/>
      <c r="P7" s="982"/>
      <c r="Q7" s="971"/>
      <c r="R7" s="971"/>
      <c r="S7" s="982"/>
    </row>
    <row r="8" spans="2:22" s="48" customFormat="1" ht="5.25" customHeight="1" x14ac:dyDescent="0.25">
      <c r="B8" s="697"/>
      <c r="E8" s="696"/>
      <c r="I8" s="699"/>
      <c r="J8" s="698"/>
      <c r="K8" s="660"/>
      <c r="L8" s="660"/>
      <c r="M8" s="696"/>
      <c r="O8" s="696"/>
      <c r="P8" s="697"/>
      <c r="R8" s="696"/>
    </row>
    <row r="9" spans="2:22" s="48" customFormat="1" ht="21.9" customHeight="1" x14ac:dyDescent="0.25">
      <c r="B9" s="693">
        <v>2007</v>
      </c>
      <c r="C9" s="695">
        <v>604913</v>
      </c>
      <c r="D9" s="684">
        <v>1272637</v>
      </c>
      <c r="E9" s="683">
        <v>593030</v>
      </c>
      <c r="F9" s="684">
        <v>129895</v>
      </c>
      <c r="G9" s="684">
        <v>999120</v>
      </c>
      <c r="H9" s="684">
        <v>642558</v>
      </c>
      <c r="I9" s="686">
        <v>221629</v>
      </c>
      <c r="J9" s="694">
        <f>SUM(C9:I9)</f>
        <v>4463782</v>
      </c>
      <c r="K9" s="666"/>
      <c r="L9" s="666"/>
      <c r="M9" s="693">
        <v>2007</v>
      </c>
      <c r="N9" s="684">
        <v>126718</v>
      </c>
      <c r="O9" s="683">
        <v>80386</v>
      </c>
      <c r="P9" s="685">
        <f>SUM(N9:O9)</f>
        <v>207104</v>
      </c>
      <c r="Q9" s="684">
        <v>310456</v>
      </c>
      <c r="R9" s="683">
        <v>335234</v>
      </c>
      <c r="S9" s="682">
        <f>SUM(Q9:R9)</f>
        <v>645690</v>
      </c>
      <c r="T9" s="51"/>
    </row>
    <row r="10" spans="2:22" s="48" customFormat="1" ht="21.9" customHeight="1" x14ac:dyDescent="0.25">
      <c r="B10" s="671">
        <v>2008</v>
      </c>
      <c r="C10" s="681">
        <v>592902</v>
      </c>
      <c r="D10" s="669">
        <v>1276612</v>
      </c>
      <c r="E10" s="668">
        <v>669863</v>
      </c>
      <c r="F10" s="669">
        <v>138033</v>
      </c>
      <c r="G10" s="669">
        <v>1079002</v>
      </c>
      <c r="H10" s="669">
        <v>630577</v>
      </c>
      <c r="I10" s="673">
        <v>196691</v>
      </c>
      <c r="J10" s="672">
        <f>SUM(C10:I10)</f>
        <v>4583680</v>
      </c>
      <c r="K10" s="666"/>
      <c r="L10" s="666"/>
      <c r="M10" s="671">
        <v>2008</v>
      </c>
      <c r="N10" s="669">
        <v>95992</v>
      </c>
      <c r="O10" s="668">
        <v>82262</v>
      </c>
      <c r="P10" s="677">
        <f>SUM(N10:O10)</f>
        <v>178254</v>
      </c>
      <c r="Q10" s="669">
        <v>223850</v>
      </c>
      <c r="R10" s="668">
        <v>220746</v>
      </c>
      <c r="S10" s="414">
        <f>SUM(Q10:R10)</f>
        <v>444596</v>
      </c>
      <c r="T10" s="86"/>
    </row>
    <row r="11" spans="2:22" s="48" customFormat="1" ht="21.9" customHeight="1" x14ac:dyDescent="0.25">
      <c r="B11" s="693">
        <v>2009</v>
      </c>
      <c r="C11" s="680">
        <v>621868</v>
      </c>
      <c r="D11" s="684">
        <v>1231812</v>
      </c>
      <c r="E11" s="683">
        <v>674282</v>
      </c>
      <c r="F11" s="684">
        <v>140817</v>
      </c>
      <c r="G11" s="684">
        <v>1115981</v>
      </c>
      <c r="H11" s="684">
        <v>628521</v>
      </c>
      <c r="I11" s="686">
        <v>173006</v>
      </c>
      <c r="J11" s="694">
        <f>SUM(C11:I11)</f>
        <v>4586287</v>
      </c>
      <c r="K11" s="666"/>
      <c r="L11" s="666"/>
      <c r="M11" s="693">
        <v>2009</v>
      </c>
      <c r="N11" s="684">
        <v>99671</v>
      </c>
      <c r="O11" s="683">
        <v>79169</v>
      </c>
      <c r="P11" s="685">
        <f>SUM(N11:O11)</f>
        <v>178840</v>
      </c>
      <c r="Q11" s="684">
        <v>210946</v>
      </c>
      <c r="R11" s="683">
        <v>232576</v>
      </c>
      <c r="S11" s="682">
        <f>SUM(Q11:R11)</f>
        <v>443522</v>
      </c>
      <c r="T11" s="51"/>
    </row>
    <row r="12" spans="2:22" s="48" customFormat="1" ht="21.9" customHeight="1" x14ac:dyDescent="0.25">
      <c r="B12" s="671">
        <v>2010</v>
      </c>
      <c r="C12" s="681">
        <v>598914</v>
      </c>
      <c r="D12" s="681">
        <v>1225012</v>
      </c>
      <c r="E12" s="688">
        <v>596165</v>
      </c>
      <c r="F12" s="681">
        <v>137269</v>
      </c>
      <c r="G12" s="681">
        <v>1054093</v>
      </c>
      <c r="H12" s="681">
        <v>653614</v>
      </c>
      <c r="I12" s="692">
        <v>176291</v>
      </c>
      <c r="J12" s="691">
        <v>4441358</v>
      </c>
      <c r="K12" s="690"/>
      <c r="L12" s="690"/>
      <c r="M12" s="671">
        <v>2010</v>
      </c>
      <c r="N12" s="681">
        <v>104769</v>
      </c>
      <c r="O12" s="688">
        <v>74978</v>
      </c>
      <c r="P12" s="689">
        <v>179747</v>
      </c>
      <c r="Q12" s="681">
        <v>148033</v>
      </c>
      <c r="R12" s="688">
        <v>170065</v>
      </c>
      <c r="S12" s="687">
        <v>318098</v>
      </c>
      <c r="T12" s="51"/>
      <c r="U12" s="85"/>
      <c r="V12" s="85"/>
    </row>
    <row r="13" spans="2:22" s="48" customFormat="1" ht="21.9" customHeight="1" x14ac:dyDescent="0.25">
      <c r="B13" s="679" t="s">
        <v>539</v>
      </c>
      <c r="C13" s="663">
        <f t="shared" ref="C13:J13" si="0">SUM(C14:C25)</f>
        <v>620552</v>
      </c>
      <c r="D13" s="663">
        <f t="shared" si="0"/>
        <v>1224110</v>
      </c>
      <c r="E13" s="662">
        <f t="shared" si="0"/>
        <v>413030</v>
      </c>
      <c r="F13" s="663">
        <f t="shared" si="0"/>
        <v>121605</v>
      </c>
      <c r="G13" s="663">
        <f t="shared" si="0"/>
        <v>1070560</v>
      </c>
      <c r="H13" s="663">
        <f t="shared" si="0"/>
        <v>649558</v>
      </c>
      <c r="I13" s="667">
        <f t="shared" si="0"/>
        <v>175621</v>
      </c>
      <c r="J13" s="676">
        <f t="shared" si="0"/>
        <v>4275036</v>
      </c>
      <c r="K13" s="666"/>
      <c r="L13" s="666"/>
      <c r="M13" s="679" t="s">
        <v>539</v>
      </c>
      <c r="N13" s="312">
        <f t="shared" ref="N13:S13" si="1">SUM(N14:N25)</f>
        <v>107065</v>
      </c>
      <c r="O13" s="316">
        <f t="shared" si="1"/>
        <v>90752</v>
      </c>
      <c r="P13" s="319">
        <f t="shared" si="1"/>
        <v>197817</v>
      </c>
      <c r="Q13" s="312">
        <f t="shared" si="1"/>
        <v>157800</v>
      </c>
      <c r="R13" s="316">
        <f t="shared" si="1"/>
        <v>151458</v>
      </c>
      <c r="S13" s="313">
        <f t="shared" si="1"/>
        <v>309258</v>
      </c>
      <c r="T13" s="51"/>
    </row>
    <row r="14" spans="2:22" s="48" customFormat="1" ht="21.9" customHeight="1" x14ac:dyDescent="0.25">
      <c r="B14" s="674" t="s">
        <v>0</v>
      </c>
      <c r="C14" s="669">
        <v>50954</v>
      </c>
      <c r="D14" s="309">
        <v>107128</v>
      </c>
      <c r="E14" s="315">
        <v>46745</v>
      </c>
      <c r="F14" s="309">
        <v>11140</v>
      </c>
      <c r="G14" s="309">
        <v>86643</v>
      </c>
      <c r="H14" s="309">
        <v>55071</v>
      </c>
      <c r="I14" s="317">
        <v>16852</v>
      </c>
      <c r="J14" s="678">
        <f t="shared" ref="J14:J27" si="2">SUM(C14:I14)</f>
        <v>374533</v>
      </c>
      <c r="K14" s="666"/>
      <c r="L14" s="666"/>
      <c r="M14" s="674" t="s">
        <v>0</v>
      </c>
      <c r="N14" s="309">
        <v>8640</v>
      </c>
      <c r="O14" s="315">
        <v>6473</v>
      </c>
      <c r="P14" s="314">
        <f t="shared" ref="P14:P27" si="3">SUM(N14:O14)</f>
        <v>15113</v>
      </c>
      <c r="Q14" s="309">
        <v>12825</v>
      </c>
      <c r="R14" s="315">
        <v>12988</v>
      </c>
      <c r="S14" s="310">
        <f t="shared" ref="S14:S25" si="4">SUM(Q14:R14)</f>
        <v>25813</v>
      </c>
      <c r="T14" s="51"/>
    </row>
    <row r="15" spans="2:22" s="48" customFormat="1" ht="21.9" customHeight="1" x14ac:dyDescent="0.25">
      <c r="B15" s="665" t="s">
        <v>1</v>
      </c>
      <c r="C15" s="663">
        <v>48006</v>
      </c>
      <c r="D15" s="312">
        <v>96827</v>
      </c>
      <c r="E15" s="316">
        <v>45996</v>
      </c>
      <c r="F15" s="312">
        <v>8894</v>
      </c>
      <c r="G15" s="312">
        <v>84372</v>
      </c>
      <c r="H15" s="312">
        <v>51723</v>
      </c>
      <c r="I15" s="318">
        <v>17189</v>
      </c>
      <c r="J15" s="676">
        <f t="shared" si="2"/>
        <v>353007</v>
      </c>
      <c r="K15" s="666"/>
      <c r="L15" s="666"/>
      <c r="M15" s="665" t="s">
        <v>1</v>
      </c>
      <c r="N15" s="312">
        <v>7561</v>
      </c>
      <c r="O15" s="316">
        <v>6388</v>
      </c>
      <c r="P15" s="319">
        <f t="shared" si="3"/>
        <v>13949</v>
      </c>
      <c r="Q15" s="312">
        <v>11305</v>
      </c>
      <c r="R15" s="316">
        <v>12968</v>
      </c>
      <c r="S15" s="313">
        <f t="shared" si="4"/>
        <v>24273</v>
      </c>
      <c r="T15" s="51"/>
    </row>
    <row r="16" spans="2:22" s="48" customFormat="1" ht="21.9" customHeight="1" x14ac:dyDescent="0.25">
      <c r="B16" s="674" t="s">
        <v>2</v>
      </c>
      <c r="C16" s="669">
        <v>48063</v>
      </c>
      <c r="D16" s="309">
        <v>104473</v>
      </c>
      <c r="E16" s="315">
        <v>44196</v>
      </c>
      <c r="F16" s="309">
        <v>9598</v>
      </c>
      <c r="G16" s="309">
        <v>93669</v>
      </c>
      <c r="H16" s="309">
        <v>56716</v>
      </c>
      <c r="I16" s="317">
        <v>14681</v>
      </c>
      <c r="J16" s="678">
        <f t="shared" si="2"/>
        <v>371396</v>
      </c>
      <c r="K16" s="666"/>
      <c r="L16" s="666"/>
      <c r="M16" s="674" t="s">
        <v>2</v>
      </c>
      <c r="N16" s="309">
        <v>9227</v>
      </c>
      <c r="O16" s="315">
        <v>7959</v>
      </c>
      <c r="P16" s="314">
        <f t="shared" si="3"/>
        <v>17186</v>
      </c>
      <c r="Q16" s="309">
        <v>12831</v>
      </c>
      <c r="R16" s="315">
        <v>14019</v>
      </c>
      <c r="S16" s="310">
        <f t="shared" si="4"/>
        <v>26850</v>
      </c>
      <c r="T16" s="51"/>
    </row>
    <row r="17" spans="2:20" s="48" customFormat="1" ht="21.9" customHeight="1" x14ac:dyDescent="0.25">
      <c r="B17" s="665" t="s">
        <v>3</v>
      </c>
      <c r="C17" s="663">
        <v>50377</v>
      </c>
      <c r="D17" s="312">
        <v>100821</v>
      </c>
      <c r="E17" s="316">
        <v>43938</v>
      </c>
      <c r="F17" s="312">
        <v>9133</v>
      </c>
      <c r="G17" s="312">
        <v>82160</v>
      </c>
      <c r="H17" s="312">
        <v>50086</v>
      </c>
      <c r="I17" s="318">
        <v>15971</v>
      </c>
      <c r="J17" s="676">
        <f t="shared" si="2"/>
        <v>352486</v>
      </c>
      <c r="K17" s="666"/>
      <c r="L17" s="666"/>
      <c r="M17" s="665" t="s">
        <v>3</v>
      </c>
      <c r="N17" s="312">
        <v>8488</v>
      </c>
      <c r="O17" s="316">
        <v>7356</v>
      </c>
      <c r="P17" s="319">
        <f t="shared" si="3"/>
        <v>15844</v>
      </c>
      <c r="Q17" s="312">
        <v>13455</v>
      </c>
      <c r="R17" s="316">
        <v>14465</v>
      </c>
      <c r="S17" s="313">
        <f t="shared" si="4"/>
        <v>27920</v>
      </c>
      <c r="T17" s="51"/>
    </row>
    <row r="18" spans="2:20" s="48" customFormat="1" ht="21.9" customHeight="1" x14ac:dyDescent="0.25">
      <c r="B18" s="674" t="s">
        <v>4</v>
      </c>
      <c r="C18" s="669">
        <v>51962</v>
      </c>
      <c r="D18" s="309">
        <v>101890</v>
      </c>
      <c r="E18" s="315">
        <v>41894</v>
      </c>
      <c r="F18" s="309">
        <v>10201</v>
      </c>
      <c r="G18" s="309">
        <v>83822</v>
      </c>
      <c r="H18" s="309">
        <v>56231</v>
      </c>
      <c r="I18" s="317">
        <v>15884</v>
      </c>
      <c r="J18" s="678">
        <f t="shared" si="2"/>
        <v>361884</v>
      </c>
      <c r="K18" s="666"/>
      <c r="L18" s="666"/>
      <c r="M18" s="674" t="s">
        <v>4</v>
      </c>
      <c r="N18" s="309">
        <v>8668</v>
      </c>
      <c r="O18" s="315">
        <v>7424</v>
      </c>
      <c r="P18" s="314">
        <f t="shared" si="3"/>
        <v>16092</v>
      </c>
      <c r="Q18" s="309">
        <v>13687</v>
      </c>
      <c r="R18" s="315">
        <v>14924</v>
      </c>
      <c r="S18" s="310">
        <f t="shared" si="4"/>
        <v>28611</v>
      </c>
      <c r="T18" s="51"/>
    </row>
    <row r="19" spans="2:20" s="48" customFormat="1" ht="21.9" customHeight="1" x14ac:dyDescent="0.25">
      <c r="B19" s="665" t="s">
        <v>5</v>
      </c>
      <c r="C19" s="663">
        <v>52551</v>
      </c>
      <c r="D19" s="312">
        <v>100034</v>
      </c>
      <c r="E19" s="316">
        <v>36261</v>
      </c>
      <c r="F19" s="312">
        <v>9990</v>
      </c>
      <c r="G19" s="312">
        <v>89114</v>
      </c>
      <c r="H19" s="312">
        <v>55094</v>
      </c>
      <c r="I19" s="318">
        <v>15643</v>
      </c>
      <c r="J19" s="676">
        <f t="shared" si="2"/>
        <v>358687</v>
      </c>
      <c r="K19" s="666"/>
      <c r="L19" s="666"/>
      <c r="M19" s="665" t="s">
        <v>5</v>
      </c>
      <c r="N19" s="312">
        <v>8324</v>
      </c>
      <c r="O19" s="316">
        <v>8053</v>
      </c>
      <c r="P19" s="319">
        <f t="shared" si="3"/>
        <v>16377</v>
      </c>
      <c r="Q19" s="312">
        <v>14397</v>
      </c>
      <c r="R19" s="316">
        <v>15949</v>
      </c>
      <c r="S19" s="313">
        <f t="shared" si="4"/>
        <v>30346</v>
      </c>
      <c r="T19" s="51"/>
    </row>
    <row r="20" spans="2:20" s="48" customFormat="1" ht="21.9" customHeight="1" x14ac:dyDescent="0.25">
      <c r="B20" s="674" t="s">
        <v>62</v>
      </c>
      <c r="C20" s="669">
        <v>53674</v>
      </c>
      <c r="D20" s="669">
        <v>102436</v>
      </c>
      <c r="E20" s="668">
        <v>33519</v>
      </c>
      <c r="F20" s="669">
        <v>10462</v>
      </c>
      <c r="G20" s="669">
        <v>87239</v>
      </c>
      <c r="H20" s="669">
        <v>51742</v>
      </c>
      <c r="I20" s="673">
        <v>10685</v>
      </c>
      <c r="J20" s="678">
        <f t="shared" si="2"/>
        <v>349757</v>
      </c>
      <c r="K20" s="666"/>
      <c r="L20" s="666"/>
      <c r="M20" s="674" t="s">
        <v>62</v>
      </c>
      <c r="N20" s="669">
        <v>9645</v>
      </c>
      <c r="O20" s="668">
        <v>7325</v>
      </c>
      <c r="P20" s="677">
        <f t="shared" si="3"/>
        <v>16970</v>
      </c>
      <c r="Q20" s="669">
        <v>12362</v>
      </c>
      <c r="R20" s="668">
        <v>12883</v>
      </c>
      <c r="S20" s="414">
        <f t="shared" si="4"/>
        <v>25245</v>
      </c>
    </row>
    <row r="21" spans="2:20" s="48" customFormat="1" ht="21.9" customHeight="1" x14ac:dyDescent="0.25">
      <c r="B21" s="665" t="s">
        <v>63</v>
      </c>
      <c r="C21" s="663">
        <v>55406</v>
      </c>
      <c r="D21" s="663">
        <v>105111</v>
      </c>
      <c r="E21" s="662">
        <v>31982</v>
      </c>
      <c r="F21" s="663">
        <v>10633</v>
      </c>
      <c r="G21" s="663">
        <v>88239</v>
      </c>
      <c r="H21" s="663">
        <v>57160</v>
      </c>
      <c r="I21" s="667">
        <v>15547</v>
      </c>
      <c r="J21" s="676">
        <f t="shared" si="2"/>
        <v>364078</v>
      </c>
      <c r="K21" s="666"/>
      <c r="L21" s="666"/>
      <c r="M21" s="665" t="s">
        <v>63</v>
      </c>
      <c r="N21" s="663">
        <v>8527</v>
      </c>
      <c r="O21" s="662">
        <v>8771</v>
      </c>
      <c r="P21" s="675">
        <f t="shared" si="3"/>
        <v>17298</v>
      </c>
      <c r="Q21" s="663">
        <v>15260</v>
      </c>
      <c r="R21" s="662">
        <v>14570</v>
      </c>
      <c r="S21" s="661">
        <f t="shared" si="4"/>
        <v>29830</v>
      </c>
      <c r="T21" s="51"/>
    </row>
    <row r="22" spans="2:20" s="48" customFormat="1" ht="21.9" customHeight="1" x14ac:dyDescent="0.25">
      <c r="B22" s="674" t="s">
        <v>64</v>
      </c>
      <c r="C22" s="669">
        <v>53424</v>
      </c>
      <c r="D22" s="669">
        <v>100916</v>
      </c>
      <c r="E22" s="668">
        <v>31310</v>
      </c>
      <c r="F22" s="669">
        <v>9427</v>
      </c>
      <c r="G22" s="669">
        <v>87720</v>
      </c>
      <c r="H22" s="669">
        <v>55122</v>
      </c>
      <c r="I22" s="673">
        <v>12499</v>
      </c>
      <c r="J22" s="678">
        <f t="shared" si="2"/>
        <v>350418</v>
      </c>
      <c r="K22" s="666"/>
      <c r="L22" s="666"/>
      <c r="M22" s="674" t="s">
        <v>64</v>
      </c>
      <c r="N22" s="669">
        <v>7974</v>
      </c>
      <c r="O22" s="668">
        <v>8280</v>
      </c>
      <c r="P22" s="677">
        <f t="shared" si="3"/>
        <v>16254</v>
      </c>
      <c r="Q22" s="669">
        <v>13354</v>
      </c>
      <c r="R22" s="668">
        <v>8639</v>
      </c>
      <c r="S22" s="414">
        <f t="shared" si="4"/>
        <v>21993</v>
      </c>
    </row>
    <row r="23" spans="2:20" s="48" customFormat="1" ht="21.9" customHeight="1" x14ac:dyDescent="0.25">
      <c r="B23" s="665" t="s">
        <v>65</v>
      </c>
      <c r="C23" s="663">
        <v>52607</v>
      </c>
      <c r="D23" s="663">
        <v>103391</v>
      </c>
      <c r="E23" s="662">
        <v>23345</v>
      </c>
      <c r="F23" s="663">
        <v>10757</v>
      </c>
      <c r="G23" s="663">
        <v>98285</v>
      </c>
      <c r="H23" s="663">
        <v>55950</v>
      </c>
      <c r="I23" s="667">
        <v>15243</v>
      </c>
      <c r="J23" s="676">
        <f t="shared" si="2"/>
        <v>359578</v>
      </c>
      <c r="K23" s="666"/>
      <c r="L23" s="666"/>
      <c r="M23" s="665" t="s">
        <v>65</v>
      </c>
      <c r="N23" s="663">
        <v>8439</v>
      </c>
      <c r="O23" s="662">
        <v>8245</v>
      </c>
      <c r="P23" s="675">
        <f t="shared" si="3"/>
        <v>16684</v>
      </c>
      <c r="Q23" s="663">
        <v>14135</v>
      </c>
      <c r="R23" s="662">
        <v>10460</v>
      </c>
      <c r="S23" s="661">
        <f t="shared" si="4"/>
        <v>24595</v>
      </c>
      <c r="T23" s="51"/>
    </row>
    <row r="24" spans="2:20" s="48" customFormat="1" ht="21.9" customHeight="1" x14ac:dyDescent="0.25">
      <c r="B24" s="674" t="s">
        <v>66</v>
      </c>
      <c r="C24" s="669">
        <v>52061</v>
      </c>
      <c r="D24" s="669">
        <v>100533</v>
      </c>
      <c r="E24" s="668">
        <v>18214</v>
      </c>
      <c r="F24" s="669">
        <v>11084</v>
      </c>
      <c r="G24" s="669">
        <v>97877</v>
      </c>
      <c r="H24" s="668">
        <v>54171</v>
      </c>
      <c r="I24" s="673">
        <v>13203</v>
      </c>
      <c r="J24" s="672">
        <f t="shared" si="2"/>
        <v>347143</v>
      </c>
      <c r="K24" s="666"/>
      <c r="L24" s="666"/>
      <c r="M24" s="674" t="s">
        <v>66</v>
      </c>
      <c r="N24" s="669">
        <v>10137</v>
      </c>
      <c r="O24" s="668">
        <v>7567</v>
      </c>
      <c r="P24" s="670">
        <f t="shared" si="3"/>
        <v>17704</v>
      </c>
      <c r="Q24" s="669">
        <v>12866</v>
      </c>
      <c r="R24" s="668">
        <v>9659</v>
      </c>
      <c r="S24" s="414">
        <f t="shared" si="4"/>
        <v>22525</v>
      </c>
      <c r="T24" s="660"/>
    </row>
    <row r="25" spans="2:20" s="48" customFormat="1" ht="21.9" customHeight="1" x14ac:dyDescent="0.25">
      <c r="B25" s="665" t="s">
        <v>67</v>
      </c>
      <c r="C25" s="663">
        <v>51467</v>
      </c>
      <c r="D25" s="663">
        <v>100550</v>
      </c>
      <c r="E25" s="662">
        <v>15630</v>
      </c>
      <c r="F25" s="663">
        <v>10286</v>
      </c>
      <c r="G25" s="663">
        <v>91420</v>
      </c>
      <c r="H25" s="662">
        <v>50492</v>
      </c>
      <c r="I25" s="667">
        <v>12224</v>
      </c>
      <c r="J25" s="666">
        <f t="shared" si="2"/>
        <v>332069</v>
      </c>
      <c r="K25" s="666"/>
      <c r="L25" s="666"/>
      <c r="M25" s="665" t="s">
        <v>67</v>
      </c>
      <c r="N25" s="663">
        <v>11435</v>
      </c>
      <c r="O25" s="662">
        <v>6911</v>
      </c>
      <c r="P25" s="664">
        <f t="shared" si="3"/>
        <v>18346</v>
      </c>
      <c r="Q25" s="663">
        <v>11323</v>
      </c>
      <c r="R25" s="662">
        <v>9934</v>
      </c>
      <c r="S25" s="661">
        <f t="shared" si="4"/>
        <v>21257</v>
      </c>
      <c r="T25" s="660"/>
    </row>
    <row r="26" spans="2:20" s="48" customFormat="1" ht="21.9" customHeight="1" x14ac:dyDescent="0.25">
      <c r="B26" s="671" t="s">
        <v>433</v>
      </c>
      <c r="C26" s="669">
        <f t="shared" ref="C26:I26" si="5">SUM(C27:C34)</f>
        <v>400048</v>
      </c>
      <c r="D26" s="669">
        <f t="shared" si="5"/>
        <v>758140</v>
      </c>
      <c r="E26" s="668">
        <f t="shared" si="5"/>
        <v>134290</v>
      </c>
      <c r="F26" s="669">
        <f t="shared" si="5"/>
        <v>86938</v>
      </c>
      <c r="G26" s="669">
        <f t="shared" si="5"/>
        <v>720089</v>
      </c>
      <c r="H26" s="668">
        <f t="shared" si="5"/>
        <v>381551</v>
      </c>
      <c r="I26" s="673">
        <f t="shared" si="5"/>
        <v>110134</v>
      </c>
      <c r="J26" s="672">
        <f t="shared" si="2"/>
        <v>2591190</v>
      </c>
      <c r="K26" s="666"/>
      <c r="L26" s="666"/>
      <c r="M26" s="671" t="s">
        <v>433</v>
      </c>
      <c r="N26" s="669">
        <f>SUM(N27:N34)</f>
        <v>79558</v>
      </c>
      <c r="O26" s="668">
        <f>SUM(O27:O34)</f>
        <v>62016</v>
      </c>
      <c r="P26" s="670">
        <f t="shared" si="3"/>
        <v>141574</v>
      </c>
      <c r="Q26" s="669">
        <f>SUM(Q27:Q34)</f>
        <v>99299</v>
      </c>
      <c r="R26" s="668">
        <f>SUM(R27:R34)</f>
        <v>97350</v>
      </c>
      <c r="S26" s="414">
        <f>SUM(S27:S34)</f>
        <v>196649</v>
      </c>
      <c r="T26" s="660"/>
    </row>
    <row r="27" spans="2:20" s="48" customFormat="1" ht="21.9" customHeight="1" x14ac:dyDescent="0.25">
      <c r="B27" s="665" t="s">
        <v>0</v>
      </c>
      <c r="C27" s="663">
        <v>49588</v>
      </c>
      <c r="D27" s="663">
        <v>95950</v>
      </c>
      <c r="E27" s="662">
        <v>13200</v>
      </c>
      <c r="F27" s="663">
        <v>11160</v>
      </c>
      <c r="G27" s="663">
        <v>98398</v>
      </c>
      <c r="H27" s="662">
        <v>52579</v>
      </c>
      <c r="I27" s="667">
        <v>14117</v>
      </c>
      <c r="J27" s="666">
        <f t="shared" si="2"/>
        <v>334992</v>
      </c>
      <c r="K27" s="666"/>
      <c r="L27" s="666"/>
      <c r="M27" s="665" t="s">
        <v>0</v>
      </c>
      <c r="N27" s="663">
        <v>9515</v>
      </c>
      <c r="O27" s="662">
        <v>6884</v>
      </c>
      <c r="P27" s="664">
        <f t="shared" si="3"/>
        <v>16399</v>
      </c>
      <c r="Q27" s="663">
        <v>11541</v>
      </c>
      <c r="R27" s="662">
        <v>10339</v>
      </c>
      <c r="S27" s="661">
        <f>SUM(Q27:R27)</f>
        <v>21880</v>
      </c>
      <c r="T27" s="660"/>
    </row>
    <row r="28" spans="2:20" ht="21.9" customHeight="1" x14ac:dyDescent="0.25">
      <c r="B28" s="674" t="s">
        <v>1</v>
      </c>
      <c r="C28" s="669">
        <v>47823</v>
      </c>
      <c r="D28" s="669">
        <v>93926</v>
      </c>
      <c r="E28" s="668">
        <v>17659</v>
      </c>
      <c r="F28" s="669">
        <v>11345</v>
      </c>
      <c r="G28" s="669">
        <v>87489</v>
      </c>
      <c r="H28" s="714">
        <v>46909</v>
      </c>
      <c r="I28" s="668">
        <v>13643</v>
      </c>
      <c r="J28" s="672">
        <f t="shared" ref="J28:J34" si="6">SUM(C28:I28)</f>
        <v>318794</v>
      </c>
      <c r="K28" s="657"/>
      <c r="L28" s="657"/>
      <c r="M28" s="674" t="s">
        <v>1</v>
      </c>
      <c r="N28" s="669">
        <v>8874</v>
      </c>
      <c r="O28" s="714">
        <v>7077</v>
      </c>
      <c r="P28" s="720">
        <f t="shared" ref="P28:P34" si="7">SUM(N28:O28)</f>
        <v>15951</v>
      </c>
      <c r="Q28" s="669">
        <v>10617</v>
      </c>
      <c r="R28" s="668">
        <v>11262</v>
      </c>
      <c r="S28" s="414">
        <f t="shared" ref="S28:S34" si="8">SUM(Q28:R28)</f>
        <v>21879</v>
      </c>
    </row>
    <row r="29" spans="2:20" ht="21.9" customHeight="1" x14ac:dyDescent="0.25">
      <c r="B29" s="665" t="s">
        <v>2</v>
      </c>
      <c r="C29" s="663">
        <v>49038</v>
      </c>
      <c r="D29" s="663">
        <v>97111</v>
      </c>
      <c r="E29" s="713">
        <v>18982</v>
      </c>
      <c r="F29" s="663">
        <v>10401</v>
      </c>
      <c r="G29" s="663">
        <v>93485</v>
      </c>
      <c r="H29" s="713">
        <v>48319</v>
      </c>
      <c r="I29" s="716">
        <v>14107</v>
      </c>
      <c r="J29" s="666">
        <f t="shared" si="6"/>
        <v>331443</v>
      </c>
      <c r="K29" s="657"/>
      <c r="L29" s="657"/>
      <c r="M29" s="665" t="s">
        <v>2</v>
      </c>
      <c r="N29" s="663">
        <v>10008</v>
      </c>
      <c r="O29" s="713">
        <v>8061</v>
      </c>
      <c r="P29" s="721">
        <f t="shared" si="7"/>
        <v>18069</v>
      </c>
      <c r="Q29" s="663">
        <v>11810</v>
      </c>
      <c r="R29" s="713">
        <v>11904</v>
      </c>
      <c r="S29" s="661">
        <f t="shared" si="8"/>
        <v>23714</v>
      </c>
    </row>
    <row r="30" spans="2:20" ht="21.9" customHeight="1" x14ac:dyDescent="0.25">
      <c r="B30" s="674" t="s">
        <v>3</v>
      </c>
      <c r="C30" s="669">
        <v>47778</v>
      </c>
      <c r="D30" s="669">
        <v>91797</v>
      </c>
      <c r="E30" s="714">
        <v>17073</v>
      </c>
      <c r="F30" s="669">
        <v>10191</v>
      </c>
      <c r="G30" s="669">
        <v>83174</v>
      </c>
      <c r="H30" s="714">
        <v>44280</v>
      </c>
      <c r="I30" s="717">
        <v>12738</v>
      </c>
      <c r="J30" s="672">
        <f t="shared" si="6"/>
        <v>307031</v>
      </c>
      <c r="K30" s="657"/>
      <c r="L30" s="657"/>
      <c r="M30" s="674" t="s">
        <v>3</v>
      </c>
      <c r="N30" s="669">
        <v>9610</v>
      </c>
      <c r="O30" s="714">
        <v>7808</v>
      </c>
      <c r="P30" s="720">
        <f t="shared" si="7"/>
        <v>17418</v>
      </c>
      <c r="Q30" s="669">
        <v>11701</v>
      </c>
      <c r="R30" s="714">
        <v>11844</v>
      </c>
      <c r="S30" s="414">
        <f t="shared" si="8"/>
        <v>23545</v>
      </c>
    </row>
    <row r="31" spans="2:20" ht="21.9" customHeight="1" x14ac:dyDescent="0.25">
      <c r="B31" s="665" t="s">
        <v>4</v>
      </c>
      <c r="C31" s="663">
        <v>51081</v>
      </c>
      <c r="D31" s="663">
        <v>94875</v>
      </c>
      <c r="E31" s="713">
        <v>18554</v>
      </c>
      <c r="F31" s="663">
        <v>11130</v>
      </c>
      <c r="G31" s="663">
        <v>93114</v>
      </c>
      <c r="H31" s="713">
        <v>49768</v>
      </c>
      <c r="I31" s="716">
        <v>13346</v>
      </c>
      <c r="J31" s="666">
        <f t="shared" si="6"/>
        <v>331868</v>
      </c>
      <c r="K31" s="657"/>
      <c r="L31" s="657"/>
      <c r="M31" s="665" t="s">
        <v>4</v>
      </c>
      <c r="N31" s="663">
        <v>10350</v>
      </c>
      <c r="O31" s="713">
        <v>8604</v>
      </c>
      <c r="P31" s="721">
        <f t="shared" si="7"/>
        <v>18954</v>
      </c>
      <c r="Q31" s="663">
        <v>12927</v>
      </c>
      <c r="R31" s="713">
        <v>11998</v>
      </c>
      <c r="S31" s="661">
        <f t="shared" si="8"/>
        <v>24925</v>
      </c>
    </row>
    <row r="32" spans="2:20" ht="21.9" customHeight="1" x14ac:dyDescent="0.25">
      <c r="B32" s="674" t="s">
        <v>5</v>
      </c>
      <c r="C32" s="669">
        <v>50792</v>
      </c>
      <c r="D32" s="669">
        <v>93700</v>
      </c>
      <c r="E32" s="714">
        <v>18044</v>
      </c>
      <c r="F32" s="669">
        <v>10469</v>
      </c>
      <c r="G32" s="669">
        <v>86459</v>
      </c>
      <c r="H32" s="714">
        <v>45331</v>
      </c>
      <c r="I32" s="717">
        <v>13746</v>
      </c>
      <c r="J32" s="672">
        <f t="shared" si="6"/>
        <v>318541</v>
      </c>
      <c r="K32" s="657"/>
      <c r="L32" s="657"/>
      <c r="M32" s="674" t="s">
        <v>5</v>
      </c>
      <c r="N32" s="669">
        <v>9852</v>
      </c>
      <c r="O32" s="714">
        <v>8206</v>
      </c>
      <c r="P32" s="950">
        <f t="shared" si="7"/>
        <v>18058</v>
      </c>
      <c r="Q32" s="669">
        <v>13864</v>
      </c>
      <c r="R32" s="714">
        <v>12135</v>
      </c>
      <c r="S32" s="414">
        <f t="shared" si="8"/>
        <v>25999</v>
      </c>
    </row>
    <row r="33" spans="2:19" ht="21.9" customHeight="1" x14ac:dyDescent="0.25">
      <c r="B33" s="665" t="s">
        <v>62</v>
      </c>
      <c r="C33" s="663">
        <v>50233</v>
      </c>
      <c r="D33" s="663">
        <v>95053</v>
      </c>
      <c r="E33" s="713">
        <v>16568</v>
      </c>
      <c r="F33" s="663">
        <v>11214</v>
      </c>
      <c r="G33" s="663">
        <v>87564</v>
      </c>
      <c r="H33" s="713">
        <v>46809</v>
      </c>
      <c r="I33" s="716">
        <v>14039</v>
      </c>
      <c r="J33" s="666">
        <f t="shared" si="6"/>
        <v>321480</v>
      </c>
      <c r="K33" s="657"/>
      <c r="L33" s="657"/>
      <c r="M33" s="665" t="s">
        <v>62</v>
      </c>
      <c r="N33" s="663">
        <v>10197</v>
      </c>
      <c r="O33" s="713">
        <v>7028</v>
      </c>
      <c r="P33" s="721">
        <f t="shared" si="7"/>
        <v>17225</v>
      </c>
      <c r="Q33" s="663">
        <v>12737</v>
      </c>
      <c r="R33" s="713">
        <v>13147</v>
      </c>
      <c r="S33" s="661">
        <f t="shared" si="8"/>
        <v>25884</v>
      </c>
    </row>
    <row r="34" spans="2:19" ht="21.9" customHeight="1" x14ac:dyDescent="0.25">
      <c r="B34" s="710" t="s">
        <v>63</v>
      </c>
      <c r="C34" s="711">
        <v>53715</v>
      </c>
      <c r="D34" s="711">
        <v>95728</v>
      </c>
      <c r="E34" s="715">
        <v>14210</v>
      </c>
      <c r="F34" s="711">
        <v>11028</v>
      </c>
      <c r="G34" s="711">
        <v>90406</v>
      </c>
      <c r="H34" s="715">
        <v>47556</v>
      </c>
      <c r="I34" s="718">
        <v>14398</v>
      </c>
      <c r="J34" s="712">
        <f t="shared" si="6"/>
        <v>327041</v>
      </c>
      <c r="K34" s="657"/>
      <c r="L34" s="657"/>
      <c r="M34" s="710" t="s">
        <v>63</v>
      </c>
      <c r="N34" s="711">
        <v>11152</v>
      </c>
      <c r="O34" s="715">
        <v>8348</v>
      </c>
      <c r="P34" s="722">
        <f t="shared" si="7"/>
        <v>19500</v>
      </c>
      <c r="Q34" s="711">
        <v>14102</v>
      </c>
      <c r="R34" s="715">
        <v>14721</v>
      </c>
      <c r="S34" s="719">
        <f t="shared" si="8"/>
        <v>28823</v>
      </c>
    </row>
    <row r="35" spans="2:19" ht="4.5" customHeight="1" x14ac:dyDescent="0.25">
      <c r="B35" s="659"/>
      <c r="C35" s="656"/>
      <c r="D35" s="656"/>
      <c r="E35" s="656"/>
      <c r="F35" s="656"/>
      <c r="G35" s="656"/>
      <c r="H35" s="656"/>
      <c r="I35" s="656"/>
      <c r="J35" s="657"/>
      <c r="K35" s="657"/>
      <c r="L35" s="657"/>
      <c r="M35" s="658"/>
      <c r="N35" s="656"/>
      <c r="O35" s="656"/>
      <c r="P35" s="657"/>
      <c r="Q35" s="656"/>
      <c r="R35" s="656"/>
      <c r="S35" s="655"/>
    </row>
    <row r="36" spans="2:19" ht="10.5" customHeight="1" x14ac:dyDescent="0.25">
      <c r="B36" s="305" t="s">
        <v>137</v>
      </c>
      <c r="M36" s="305" t="s">
        <v>137</v>
      </c>
    </row>
    <row r="37" spans="2:19" x14ac:dyDescent="0.25">
      <c r="B37" s="132" t="s">
        <v>257</v>
      </c>
      <c r="M37" s="132" t="s">
        <v>257</v>
      </c>
      <c r="N37" s="654"/>
      <c r="O37" s="654"/>
      <c r="P37" s="654"/>
      <c r="Q37" s="654"/>
      <c r="R37" s="654"/>
      <c r="S37" s="654"/>
    </row>
    <row r="38" spans="2:19" ht="13.8" x14ac:dyDescent="0.25">
      <c r="B38" s="132" t="s">
        <v>537</v>
      </c>
      <c r="M38" s="132" t="s">
        <v>537</v>
      </c>
      <c r="N38" s="654"/>
      <c r="O38" s="654"/>
      <c r="P38" s="654"/>
      <c r="Q38" s="654"/>
      <c r="R38" s="654"/>
      <c r="S38" s="654"/>
    </row>
    <row r="39" spans="2:19" ht="13.8" x14ac:dyDescent="0.25">
      <c r="B39" s="132" t="s">
        <v>434</v>
      </c>
      <c r="J39" s="44"/>
      <c r="M39" s="132" t="s">
        <v>434</v>
      </c>
    </row>
    <row r="40" spans="2:19" ht="10.5" customHeight="1" x14ac:dyDescent="0.25">
      <c r="B40" s="305" t="s">
        <v>355</v>
      </c>
      <c r="M40" s="305" t="s">
        <v>355</v>
      </c>
    </row>
    <row r="41" spans="2:19" ht="10.5" customHeight="1" x14ac:dyDescent="0.25">
      <c r="B41" s="14"/>
      <c r="M41" s="14"/>
    </row>
    <row r="42" spans="2:19" ht="10.5" customHeight="1" x14ac:dyDescent="0.25">
      <c r="B42" s="14"/>
      <c r="M42" s="14"/>
    </row>
  </sheetData>
  <mergeCells count="15">
    <mergeCell ref="S6:S7"/>
    <mergeCell ref="N5:P5"/>
    <mergeCell ref="P6:P7"/>
    <mergeCell ref="Q5:S5"/>
    <mergeCell ref="R6:R7"/>
    <mergeCell ref="Q6:Q7"/>
    <mergeCell ref="J5:J7"/>
    <mergeCell ref="N6:N7"/>
    <mergeCell ref="O6:O7"/>
    <mergeCell ref="B5:B7"/>
    <mergeCell ref="C6:E6"/>
    <mergeCell ref="F6:H6"/>
    <mergeCell ref="I6:I7"/>
    <mergeCell ref="C5:I5"/>
    <mergeCell ref="M5:M7"/>
  </mergeCells>
  <hyperlinks>
    <hyperlink ref="U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12</oddFooter>
    <evenFooter>&amp;C11</evenFooter>
  </headerFooter>
  <colBreaks count="1" manualBreakCount="1">
    <brk id="11" max="44" man="1"/>
  </colBreaks>
  <ignoredErrors>
    <ignoredError sqref="S26 P26" formula="1"/>
    <ignoredError sqref="P9:P12 J9:J11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X41"/>
  <sheetViews>
    <sheetView showGridLines="0" view="pageBreakPreview" topLeftCell="A31" zoomScale="110" zoomScaleNormal="100" zoomScaleSheetLayoutView="110" workbookViewId="0">
      <selection activeCell="B38" sqref="B38:B39"/>
    </sheetView>
  </sheetViews>
  <sheetFormatPr baseColWidth="10" defaultColWidth="11.44140625" defaultRowHeight="13.2" x14ac:dyDescent="0.25"/>
  <cols>
    <col min="1" max="1" width="1.6640625" style="31" customWidth="1"/>
    <col min="2" max="2" width="18.33203125" style="31" customWidth="1"/>
    <col min="3" max="3" width="13.44140625" style="31" customWidth="1"/>
    <col min="4" max="4" width="16.88671875" style="31" customWidth="1"/>
    <col min="5" max="5" width="13.109375" style="31" customWidth="1"/>
    <col min="6" max="6" width="15.6640625" style="31" bestFit="1" customWidth="1"/>
    <col min="7" max="7" width="13.44140625" style="31" customWidth="1"/>
    <col min="8" max="8" width="12.88671875" style="31" customWidth="1"/>
    <col min="9" max="9" width="11.5546875" style="31" customWidth="1"/>
    <col min="10" max="10" width="12.5546875" style="31" customWidth="1"/>
    <col min="11" max="11" width="2" style="653" customWidth="1"/>
    <col min="12" max="12" width="2.44140625" style="653" customWidth="1"/>
    <col min="13" max="13" width="15.6640625" style="31" customWidth="1"/>
    <col min="14" max="14" width="12.6640625" style="31" customWidth="1"/>
    <col min="15" max="15" width="11.6640625" style="31" customWidth="1"/>
    <col min="16" max="16" width="12" style="31" customWidth="1"/>
    <col min="17" max="17" width="10" style="31" bestFit="1" customWidth="1"/>
    <col min="18" max="18" width="12.33203125" style="31" customWidth="1"/>
    <col min="19" max="19" width="12" style="31" customWidth="1"/>
    <col min="20" max="20" width="14.33203125" style="31" customWidth="1"/>
    <col min="21" max="22" width="12.6640625" style="31" customWidth="1"/>
    <col min="23" max="23" width="2.5546875" style="31" customWidth="1"/>
    <col min="24" max="24" width="11.5546875" style="31" bestFit="1" customWidth="1"/>
    <col min="25" max="16384" width="11.44140625" style="31"/>
  </cols>
  <sheetData>
    <row r="2" spans="2:24" x14ac:dyDescent="0.25">
      <c r="B2" s="724" t="s">
        <v>435</v>
      </c>
      <c r="M2" s="724" t="s">
        <v>435</v>
      </c>
    </row>
    <row r="3" spans="2:24" x14ac:dyDescent="0.25">
      <c r="B3" s="724" t="s">
        <v>337</v>
      </c>
      <c r="M3" s="724" t="s">
        <v>337</v>
      </c>
    </row>
    <row r="4" spans="2:24" ht="13.5" customHeight="1" thickBot="1" x14ac:dyDescent="0.3">
      <c r="C4" s="708"/>
      <c r="D4" s="708"/>
      <c r="E4" s="708"/>
      <c r="F4" s="708"/>
      <c r="G4" s="708"/>
      <c r="H4" s="708"/>
      <c r="I4" s="708"/>
      <c r="J4" s="707" t="s">
        <v>250</v>
      </c>
      <c r="K4" s="706"/>
      <c r="L4" s="706"/>
      <c r="V4" s="705" t="s">
        <v>251</v>
      </c>
    </row>
    <row r="5" spans="2:24" ht="27.75" customHeight="1" thickBot="1" x14ac:dyDescent="0.35">
      <c r="B5" s="972" t="s">
        <v>134</v>
      </c>
      <c r="C5" s="983" t="s">
        <v>234</v>
      </c>
      <c r="D5" s="972"/>
      <c r="E5" s="972"/>
      <c r="F5" s="972"/>
      <c r="G5" s="972"/>
      <c r="H5" s="972"/>
      <c r="I5" s="972"/>
      <c r="J5" s="967" t="s">
        <v>53</v>
      </c>
      <c r="K5" s="704"/>
      <c r="L5" s="704"/>
      <c r="M5" s="972" t="s">
        <v>134</v>
      </c>
      <c r="N5" s="984" t="s">
        <v>139</v>
      </c>
      <c r="O5" s="973"/>
      <c r="P5" s="972"/>
      <c r="Q5" s="978" t="s">
        <v>235</v>
      </c>
      <c r="R5" s="976"/>
      <c r="S5" s="977"/>
      <c r="T5" s="970" t="s">
        <v>236</v>
      </c>
      <c r="U5" s="986" t="s">
        <v>237</v>
      </c>
      <c r="V5" s="974" t="s">
        <v>138</v>
      </c>
      <c r="X5" s="145" t="s">
        <v>226</v>
      </c>
    </row>
    <row r="6" spans="2:24" ht="20.25" customHeight="1" x14ac:dyDescent="0.25">
      <c r="B6" s="973"/>
      <c r="C6" s="975" t="s">
        <v>59</v>
      </c>
      <c r="D6" s="976"/>
      <c r="E6" s="977"/>
      <c r="F6" s="978" t="s">
        <v>227</v>
      </c>
      <c r="G6" s="988"/>
      <c r="H6" s="989"/>
      <c r="I6" s="981" t="s">
        <v>230</v>
      </c>
      <c r="J6" s="968"/>
      <c r="K6" s="704"/>
      <c r="L6" s="704"/>
      <c r="M6" s="973"/>
      <c r="N6" s="981" t="s">
        <v>216</v>
      </c>
      <c r="O6" s="990" t="s">
        <v>136</v>
      </c>
      <c r="P6" s="974" t="s">
        <v>53</v>
      </c>
      <c r="Q6" s="970" t="s">
        <v>231</v>
      </c>
      <c r="R6" s="970" t="s">
        <v>232</v>
      </c>
      <c r="S6" s="974" t="s">
        <v>53</v>
      </c>
      <c r="T6" s="971"/>
      <c r="U6" s="987"/>
      <c r="V6" s="973"/>
    </row>
    <row r="7" spans="2:24" ht="39" customHeight="1" thickBot="1" x14ac:dyDescent="0.3">
      <c r="B7" s="974"/>
      <c r="C7" s="703" t="s">
        <v>51</v>
      </c>
      <c r="D7" s="702" t="s">
        <v>228</v>
      </c>
      <c r="E7" s="702" t="s">
        <v>229</v>
      </c>
      <c r="F7" s="702" t="s">
        <v>228</v>
      </c>
      <c r="G7" s="702" t="s">
        <v>229</v>
      </c>
      <c r="H7" s="702" t="s">
        <v>52</v>
      </c>
      <c r="I7" s="982"/>
      <c r="J7" s="992"/>
      <c r="K7" s="704"/>
      <c r="L7" s="704"/>
      <c r="M7" s="974"/>
      <c r="N7" s="982"/>
      <c r="O7" s="991"/>
      <c r="P7" s="973"/>
      <c r="Q7" s="971"/>
      <c r="R7" s="971"/>
      <c r="S7" s="973"/>
      <c r="T7" s="971"/>
      <c r="U7" s="987"/>
      <c r="V7" s="973"/>
    </row>
    <row r="8" spans="2:24" ht="5.25" customHeight="1" x14ac:dyDescent="0.25">
      <c r="B8" s="725"/>
      <c r="J8" s="726"/>
      <c r="K8" s="706"/>
      <c r="L8" s="706"/>
      <c r="M8" s="727"/>
      <c r="P8" s="725"/>
      <c r="R8" s="725"/>
      <c r="S8" s="725"/>
      <c r="U8" s="725"/>
    </row>
    <row r="9" spans="2:24" ht="21.9" customHeight="1" x14ac:dyDescent="0.25">
      <c r="B9" s="728">
        <v>2007</v>
      </c>
      <c r="C9" s="729">
        <v>5532611</v>
      </c>
      <c r="D9" s="730">
        <v>10446206</v>
      </c>
      <c r="E9" s="730">
        <v>5167813</v>
      </c>
      <c r="F9" s="730">
        <v>1118205</v>
      </c>
      <c r="G9" s="730">
        <v>8310609</v>
      </c>
      <c r="H9" s="730">
        <v>2623606</v>
      </c>
      <c r="I9" s="730">
        <v>1961202</v>
      </c>
      <c r="J9" s="731">
        <f>SUM(C9:I9)</f>
        <v>35160252</v>
      </c>
      <c r="K9" s="732"/>
      <c r="L9" s="732"/>
      <c r="M9" s="728">
        <v>2007</v>
      </c>
      <c r="N9" s="733">
        <v>2676689</v>
      </c>
      <c r="O9" s="733">
        <v>1362755</v>
      </c>
      <c r="P9" s="734">
        <f>SUM(N9:O9)</f>
        <v>4039444</v>
      </c>
      <c r="Q9" s="733">
        <v>1459789</v>
      </c>
      <c r="R9" s="735">
        <v>1451906</v>
      </c>
      <c r="S9" s="736">
        <f>SUM(Q9:R9)</f>
        <v>2911695</v>
      </c>
      <c r="T9" s="730">
        <v>4453441</v>
      </c>
      <c r="U9" s="735">
        <v>19999</v>
      </c>
      <c r="V9" s="731">
        <f t="shared" ref="V9:V11" si="0">+U9+T9+S9+P9+J9</f>
        <v>46584831</v>
      </c>
    </row>
    <row r="10" spans="2:24" ht="21.9" customHeight="1" x14ac:dyDescent="0.25">
      <c r="B10" s="737">
        <v>2008</v>
      </c>
      <c r="C10" s="738">
        <v>5812426</v>
      </c>
      <c r="D10" s="739">
        <v>11447453</v>
      </c>
      <c r="E10" s="739">
        <v>6520158</v>
      </c>
      <c r="F10" s="739">
        <v>1241497</v>
      </c>
      <c r="G10" s="739">
        <v>9005727</v>
      </c>
      <c r="H10" s="739">
        <v>2512377</v>
      </c>
      <c r="I10" s="739">
        <v>1727231</v>
      </c>
      <c r="J10" s="740">
        <f t="shared" ref="J10:J11" si="1">SUM(C10:I10)</f>
        <v>38266869</v>
      </c>
      <c r="K10" s="732"/>
      <c r="L10" s="732"/>
      <c r="M10" s="737">
        <v>2008</v>
      </c>
      <c r="N10" s="741">
        <v>2309384</v>
      </c>
      <c r="O10" s="741">
        <v>1472606</v>
      </c>
      <c r="P10" s="742">
        <f t="shared" ref="P10:P11" si="2">SUM(N10:O10)</f>
        <v>3781990</v>
      </c>
      <c r="Q10" s="741">
        <v>1257330</v>
      </c>
      <c r="R10" s="743">
        <v>1000818</v>
      </c>
      <c r="S10" s="744">
        <f t="shared" ref="S10:S11" si="3">SUM(Q10:R10)</f>
        <v>2258148</v>
      </c>
      <c r="T10" s="739">
        <v>3300608</v>
      </c>
      <c r="U10" s="743">
        <v>14666</v>
      </c>
      <c r="V10" s="740">
        <f t="shared" si="0"/>
        <v>47622281</v>
      </c>
    </row>
    <row r="11" spans="2:24" ht="21.9" customHeight="1" x14ac:dyDescent="0.25">
      <c r="B11" s="728">
        <v>2009</v>
      </c>
      <c r="C11" s="745">
        <v>5988183</v>
      </c>
      <c r="D11" s="730">
        <v>11362033</v>
      </c>
      <c r="E11" s="730">
        <v>7266820</v>
      </c>
      <c r="F11" s="730">
        <v>1328602</v>
      </c>
      <c r="G11" s="730">
        <v>9472008</v>
      </c>
      <c r="H11" s="730">
        <v>2499701</v>
      </c>
      <c r="I11" s="730">
        <v>1726541</v>
      </c>
      <c r="J11" s="731">
        <f t="shared" si="1"/>
        <v>39643888</v>
      </c>
      <c r="K11" s="732"/>
      <c r="L11" s="732"/>
      <c r="M11" s="728">
        <v>2009</v>
      </c>
      <c r="N11" s="733">
        <v>2399520</v>
      </c>
      <c r="O11" s="733">
        <v>1390451</v>
      </c>
      <c r="P11" s="734">
        <f t="shared" si="2"/>
        <v>3789971</v>
      </c>
      <c r="Q11" s="733">
        <v>1093438</v>
      </c>
      <c r="R11" s="735">
        <v>1168139</v>
      </c>
      <c r="S11" s="736">
        <f t="shared" si="3"/>
        <v>2261577</v>
      </c>
      <c r="T11" s="730">
        <v>3001844</v>
      </c>
      <c r="U11" s="735">
        <v>14562</v>
      </c>
      <c r="V11" s="731">
        <f t="shared" si="0"/>
        <v>48711842</v>
      </c>
    </row>
    <row r="12" spans="2:24" ht="21.9" customHeight="1" x14ac:dyDescent="0.25">
      <c r="B12" s="737">
        <v>2010</v>
      </c>
      <c r="C12" s="738">
        <v>6024206</v>
      </c>
      <c r="D12" s="738">
        <v>11003205</v>
      </c>
      <c r="E12" s="738">
        <v>6362042</v>
      </c>
      <c r="F12" s="738">
        <v>1327685</v>
      </c>
      <c r="G12" s="738">
        <v>9029713</v>
      </c>
      <c r="H12" s="738">
        <v>2614346</v>
      </c>
      <c r="I12" s="738">
        <v>1817291</v>
      </c>
      <c r="J12" s="746">
        <v>38178488</v>
      </c>
      <c r="K12" s="747"/>
      <c r="L12" s="747"/>
      <c r="M12" s="737">
        <v>2010</v>
      </c>
      <c r="N12" s="748">
        <v>2630149</v>
      </c>
      <c r="O12" s="748">
        <v>1271096</v>
      </c>
      <c r="P12" s="749">
        <v>3901245</v>
      </c>
      <c r="Q12" s="748">
        <v>937782</v>
      </c>
      <c r="R12" s="750">
        <v>953709</v>
      </c>
      <c r="S12" s="751">
        <v>1891491</v>
      </c>
      <c r="T12" s="738">
        <v>3178842</v>
      </c>
      <c r="U12" s="750">
        <v>15496</v>
      </c>
      <c r="V12" s="746">
        <v>47165562</v>
      </c>
    </row>
    <row r="13" spans="2:24" ht="21.9" customHeight="1" x14ac:dyDescent="0.25">
      <c r="B13" s="753" t="s">
        <v>540</v>
      </c>
      <c r="C13" s="754">
        <f t="shared" ref="C13:J13" si="4">SUM(C14:C25)</f>
        <v>6255859</v>
      </c>
      <c r="D13" s="754">
        <f t="shared" si="4"/>
        <v>10865592</v>
      </c>
      <c r="E13" s="754">
        <f t="shared" si="4"/>
        <v>4312269</v>
      </c>
      <c r="F13" s="754">
        <f t="shared" si="4"/>
        <v>1371552</v>
      </c>
      <c r="G13" s="754">
        <f t="shared" si="4"/>
        <v>9790266</v>
      </c>
      <c r="H13" s="754">
        <f t="shared" si="4"/>
        <v>2819848</v>
      </c>
      <c r="I13" s="754">
        <f t="shared" si="4"/>
        <v>1922955</v>
      </c>
      <c r="J13" s="755">
        <f t="shared" si="4"/>
        <v>37338341</v>
      </c>
      <c r="K13" s="732"/>
      <c r="L13" s="732"/>
      <c r="M13" s="753" t="s">
        <v>540</v>
      </c>
      <c r="N13" s="187">
        <f t="shared" ref="N13:U13" si="5">SUM(N14:N25)</f>
        <v>2884747</v>
      </c>
      <c r="O13" s="187">
        <f t="shared" si="5"/>
        <v>1530193</v>
      </c>
      <c r="P13" s="325">
        <f t="shared" si="5"/>
        <v>4414940</v>
      </c>
      <c r="Q13" s="187">
        <f t="shared" si="5"/>
        <v>1024071</v>
      </c>
      <c r="R13" s="321">
        <f t="shared" si="5"/>
        <v>847247</v>
      </c>
      <c r="S13" s="323">
        <f t="shared" si="5"/>
        <v>1871318</v>
      </c>
      <c r="T13" s="184">
        <f t="shared" si="5"/>
        <v>3736360</v>
      </c>
      <c r="U13" s="321">
        <f t="shared" si="5"/>
        <v>15354</v>
      </c>
      <c r="V13" s="188">
        <f>+U13+T13+S13+P13+J13</f>
        <v>47376313</v>
      </c>
      <c r="X13" s="654"/>
    </row>
    <row r="14" spans="2:24" ht="21.9" customHeight="1" x14ac:dyDescent="0.25">
      <c r="B14" s="752" t="s">
        <v>0</v>
      </c>
      <c r="C14" s="739">
        <v>514200</v>
      </c>
      <c r="D14" s="183">
        <v>961518</v>
      </c>
      <c r="E14" s="183">
        <v>497612</v>
      </c>
      <c r="F14" s="183">
        <v>111260</v>
      </c>
      <c r="G14" s="183">
        <v>744712</v>
      </c>
      <c r="H14" s="183">
        <v>228018</v>
      </c>
      <c r="I14" s="183">
        <v>185803</v>
      </c>
      <c r="J14" s="740">
        <f t="shared" ref="J14:J25" si="6">SUM(C14:I14)</f>
        <v>3243123</v>
      </c>
      <c r="K14" s="732"/>
      <c r="L14" s="732"/>
      <c r="M14" s="752" t="s">
        <v>0</v>
      </c>
      <c r="N14" s="185">
        <v>221229</v>
      </c>
      <c r="O14" s="185">
        <v>108632</v>
      </c>
      <c r="P14" s="324">
        <f t="shared" ref="P14:P26" si="7">SUM(N14:O14)</f>
        <v>329861</v>
      </c>
      <c r="Q14" s="185">
        <v>74792</v>
      </c>
      <c r="R14" s="320">
        <v>73843</v>
      </c>
      <c r="S14" s="322">
        <f t="shared" ref="S14:S25" si="8">SUM(Q14:R14)</f>
        <v>148635</v>
      </c>
      <c r="T14" s="183">
        <v>306699</v>
      </c>
      <c r="U14" s="320">
        <v>0</v>
      </c>
      <c r="V14" s="186">
        <f t="shared" ref="V14:V34" si="9">+U14+T14+S14+P14+J14</f>
        <v>4028318</v>
      </c>
    </row>
    <row r="15" spans="2:24" ht="21.9" customHeight="1" x14ac:dyDescent="0.25">
      <c r="B15" s="756" t="s">
        <v>1</v>
      </c>
      <c r="C15" s="754">
        <v>390035</v>
      </c>
      <c r="D15" s="184">
        <v>880682</v>
      </c>
      <c r="E15" s="184">
        <v>495035</v>
      </c>
      <c r="F15" s="184">
        <v>103716</v>
      </c>
      <c r="G15" s="184">
        <v>758859</v>
      </c>
      <c r="H15" s="184">
        <v>213118</v>
      </c>
      <c r="I15" s="184">
        <v>198475</v>
      </c>
      <c r="J15" s="755">
        <f t="shared" si="6"/>
        <v>3039920</v>
      </c>
      <c r="K15" s="732"/>
      <c r="L15" s="732"/>
      <c r="M15" s="756" t="s">
        <v>1</v>
      </c>
      <c r="N15" s="187">
        <v>202600</v>
      </c>
      <c r="O15" s="187">
        <v>108785</v>
      </c>
      <c r="P15" s="325">
        <f t="shared" si="7"/>
        <v>311385</v>
      </c>
      <c r="Q15" s="187">
        <v>76868</v>
      </c>
      <c r="R15" s="321">
        <v>74924</v>
      </c>
      <c r="S15" s="323">
        <f t="shared" si="8"/>
        <v>151792</v>
      </c>
      <c r="T15" s="184">
        <v>281091</v>
      </c>
      <c r="U15" s="321">
        <v>1216</v>
      </c>
      <c r="V15" s="188">
        <f t="shared" si="9"/>
        <v>3785404</v>
      </c>
    </row>
    <row r="16" spans="2:24" ht="21.9" customHeight="1" x14ac:dyDescent="0.25">
      <c r="B16" s="752" t="s">
        <v>2</v>
      </c>
      <c r="C16" s="739">
        <v>510698</v>
      </c>
      <c r="D16" s="183">
        <v>929297</v>
      </c>
      <c r="E16" s="183">
        <v>470198</v>
      </c>
      <c r="F16" s="183">
        <v>110491</v>
      </c>
      <c r="G16" s="183">
        <v>852160</v>
      </c>
      <c r="H16" s="183">
        <v>232388</v>
      </c>
      <c r="I16" s="183">
        <v>159497</v>
      </c>
      <c r="J16" s="740">
        <f t="shared" si="6"/>
        <v>3264729</v>
      </c>
      <c r="K16" s="732"/>
      <c r="L16" s="732"/>
      <c r="M16" s="752" t="s">
        <v>2</v>
      </c>
      <c r="N16" s="185">
        <v>248731</v>
      </c>
      <c r="O16" s="185">
        <v>134003</v>
      </c>
      <c r="P16" s="324">
        <f t="shared" si="7"/>
        <v>382734</v>
      </c>
      <c r="Q16" s="185">
        <v>89113</v>
      </c>
      <c r="R16" s="320">
        <v>78898</v>
      </c>
      <c r="S16" s="322">
        <f t="shared" si="8"/>
        <v>168011</v>
      </c>
      <c r="T16" s="183">
        <v>269699</v>
      </c>
      <c r="U16" s="320">
        <v>1667</v>
      </c>
      <c r="V16" s="186">
        <f t="shared" si="9"/>
        <v>4086840</v>
      </c>
    </row>
    <row r="17" spans="2:22" ht="21.9" customHeight="1" x14ac:dyDescent="0.25">
      <c r="B17" s="756" t="s">
        <v>3</v>
      </c>
      <c r="C17" s="754">
        <v>513957</v>
      </c>
      <c r="D17" s="184">
        <v>912480</v>
      </c>
      <c r="E17" s="184">
        <v>466036</v>
      </c>
      <c r="F17" s="184">
        <v>104797</v>
      </c>
      <c r="G17" s="184">
        <v>720207</v>
      </c>
      <c r="H17" s="184">
        <v>218182</v>
      </c>
      <c r="I17" s="184">
        <v>176877</v>
      </c>
      <c r="J17" s="755">
        <f t="shared" si="6"/>
        <v>3112536</v>
      </c>
      <c r="K17" s="732"/>
      <c r="L17" s="732"/>
      <c r="M17" s="756" t="s">
        <v>3</v>
      </c>
      <c r="N17" s="187">
        <v>228355</v>
      </c>
      <c r="O17" s="187">
        <v>124363</v>
      </c>
      <c r="P17" s="325">
        <f t="shared" si="7"/>
        <v>352718</v>
      </c>
      <c r="Q17" s="187">
        <v>92706</v>
      </c>
      <c r="R17" s="321">
        <v>79811</v>
      </c>
      <c r="S17" s="323">
        <f t="shared" si="8"/>
        <v>172517</v>
      </c>
      <c r="T17" s="184">
        <v>305737</v>
      </c>
      <c r="U17" s="321">
        <v>1448</v>
      </c>
      <c r="V17" s="188">
        <f t="shared" si="9"/>
        <v>3944956</v>
      </c>
    </row>
    <row r="18" spans="2:22" ht="21.9" customHeight="1" x14ac:dyDescent="0.25">
      <c r="B18" s="752" t="s">
        <v>4</v>
      </c>
      <c r="C18" s="739">
        <v>530173</v>
      </c>
      <c r="D18" s="183">
        <v>916222</v>
      </c>
      <c r="E18" s="183">
        <v>447440</v>
      </c>
      <c r="F18" s="183">
        <v>116289</v>
      </c>
      <c r="G18" s="183">
        <v>758001</v>
      </c>
      <c r="H18" s="183">
        <v>240870</v>
      </c>
      <c r="I18" s="183">
        <v>168697</v>
      </c>
      <c r="J18" s="740">
        <f t="shared" si="6"/>
        <v>3177692</v>
      </c>
      <c r="K18" s="732"/>
      <c r="L18" s="732"/>
      <c r="M18" s="752" t="s">
        <v>4</v>
      </c>
      <c r="N18" s="185">
        <v>239269</v>
      </c>
      <c r="O18" s="185">
        <v>126936</v>
      </c>
      <c r="P18" s="324">
        <f t="shared" si="7"/>
        <v>366205</v>
      </c>
      <c r="Q18" s="185">
        <v>94216</v>
      </c>
      <c r="R18" s="320">
        <v>83441</v>
      </c>
      <c r="S18" s="322">
        <f t="shared" si="8"/>
        <v>177657</v>
      </c>
      <c r="T18" s="183">
        <v>324504</v>
      </c>
      <c r="U18" s="320">
        <v>1589</v>
      </c>
      <c r="V18" s="186">
        <f t="shared" si="9"/>
        <v>4047647</v>
      </c>
    </row>
    <row r="19" spans="2:22" ht="21.9" customHeight="1" x14ac:dyDescent="0.25">
      <c r="B19" s="756" t="s">
        <v>5</v>
      </c>
      <c r="C19" s="754">
        <v>535677</v>
      </c>
      <c r="D19" s="184">
        <v>899134</v>
      </c>
      <c r="E19" s="184">
        <v>388680</v>
      </c>
      <c r="F19" s="184">
        <v>114243</v>
      </c>
      <c r="G19" s="184">
        <v>813360</v>
      </c>
      <c r="H19" s="184">
        <v>238360</v>
      </c>
      <c r="I19" s="184">
        <v>168115</v>
      </c>
      <c r="J19" s="755">
        <f t="shared" si="6"/>
        <v>3157569</v>
      </c>
      <c r="K19" s="732"/>
      <c r="L19" s="732"/>
      <c r="M19" s="756" t="s">
        <v>5</v>
      </c>
      <c r="N19" s="187">
        <v>227490</v>
      </c>
      <c r="O19" s="187">
        <v>137709</v>
      </c>
      <c r="P19" s="325">
        <f t="shared" si="7"/>
        <v>365199</v>
      </c>
      <c r="Q19" s="187">
        <v>96546</v>
      </c>
      <c r="R19" s="321">
        <v>90034</v>
      </c>
      <c r="S19" s="323">
        <f t="shared" si="8"/>
        <v>186580</v>
      </c>
      <c r="T19" s="184">
        <v>306305</v>
      </c>
      <c r="U19" s="321">
        <v>1502</v>
      </c>
      <c r="V19" s="188">
        <f t="shared" si="9"/>
        <v>4017155</v>
      </c>
    </row>
    <row r="20" spans="2:22" ht="21.9" customHeight="1" x14ac:dyDescent="0.25">
      <c r="B20" s="752" t="s">
        <v>62</v>
      </c>
      <c r="C20" s="739">
        <v>547871</v>
      </c>
      <c r="D20" s="739">
        <v>915320</v>
      </c>
      <c r="E20" s="739">
        <v>338668</v>
      </c>
      <c r="F20" s="739">
        <v>120564</v>
      </c>
      <c r="G20" s="739">
        <v>828108</v>
      </c>
      <c r="H20" s="739">
        <v>226139</v>
      </c>
      <c r="I20" s="739">
        <v>118820</v>
      </c>
      <c r="J20" s="740">
        <f t="shared" si="6"/>
        <v>3095490</v>
      </c>
      <c r="K20" s="732"/>
      <c r="L20" s="732"/>
      <c r="M20" s="752" t="s">
        <v>62</v>
      </c>
      <c r="N20" s="741">
        <v>258057</v>
      </c>
      <c r="O20" s="741">
        <v>125208</v>
      </c>
      <c r="P20" s="742">
        <f t="shared" si="7"/>
        <v>383265</v>
      </c>
      <c r="Q20" s="741">
        <v>85020</v>
      </c>
      <c r="R20" s="743">
        <v>76137</v>
      </c>
      <c r="S20" s="744">
        <f t="shared" si="8"/>
        <v>161157</v>
      </c>
      <c r="T20" s="739">
        <v>305220</v>
      </c>
      <c r="U20" s="743">
        <v>1359</v>
      </c>
      <c r="V20" s="740">
        <f t="shared" si="9"/>
        <v>3946491</v>
      </c>
    </row>
    <row r="21" spans="2:22" ht="21.9" customHeight="1" x14ac:dyDescent="0.25">
      <c r="B21" s="756" t="s">
        <v>63</v>
      </c>
      <c r="C21" s="754">
        <v>567584</v>
      </c>
      <c r="D21" s="754">
        <v>900051</v>
      </c>
      <c r="E21" s="754">
        <v>336592</v>
      </c>
      <c r="F21" s="754">
        <v>122782</v>
      </c>
      <c r="G21" s="754">
        <v>823819</v>
      </c>
      <c r="H21" s="754">
        <v>250749</v>
      </c>
      <c r="I21" s="754">
        <v>168056</v>
      </c>
      <c r="J21" s="755">
        <f t="shared" si="6"/>
        <v>3169633</v>
      </c>
      <c r="K21" s="732"/>
      <c r="L21" s="732"/>
      <c r="M21" s="756" t="s">
        <v>63</v>
      </c>
      <c r="N21" s="757">
        <v>237511</v>
      </c>
      <c r="O21" s="757">
        <v>145146</v>
      </c>
      <c r="P21" s="758">
        <f t="shared" si="7"/>
        <v>382657</v>
      </c>
      <c r="Q21" s="757">
        <v>95036</v>
      </c>
      <c r="R21" s="759">
        <v>76652</v>
      </c>
      <c r="S21" s="760">
        <f t="shared" si="8"/>
        <v>171688</v>
      </c>
      <c r="T21" s="754">
        <v>338784</v>
      </c>
      <c r="U21" s="759">
        <v>1492</v>
      </c>
      <c r="V21" s="755">
        <f t="shared" si="9"/>
        <v>4064254</v>
      </c>
    </row>
    <row r="22" spans="2:22" ht="21.9" customHeight="1" x14ac:dyDescent="0.25">
      <c r="B22" s="752" t="s">
        <v>64</v>
      </c>
      <c r="C22" s="739">
        <v>541887</v>
      </c>
      <c r="D22" s="739">
        <v>880213</v>
      </c>
      <c r="E22" s="739">
        <v>329747</v>
      </c>
      <c r="F22" s="739">
        <v>107931</v>
      </c>
      <c r="G22" s="739">
        <v>823319</v>
      </c>
      <c r="H22" s="739">
        <v>240833</v>
      </c>
      <c r="I22" s="739">
        <v>136962</v>
      </c>
      <c r="J22" s="740">
        <f t="shared" si="6"/>
        <v>3060892</v>
      </c>
      <c r="K22" s="732"/>
      <c r="L22" s="732"/>
      <c r="M22" s="752" t="s">
        <v>64</v>
      </c>
      <c r="N22" s="741">
        <v>215678</v>
      </c>
      <c r="O22" s="741">
        <v>138932</v>
      </c>
      <c r="P22" s="742">
        <f t="shared" si="7"/>
        <v>354610</v>
      </c>
      <c r="Q22" s="741">
        <v>85653</v>
      </c>
      <c r="R22" s="743">
        <v>47211</v>
      </c>
      <c r="S22" s="744">
        <f t="shared" si="8"/>
        <v>132864</v>
      </c>
      <c r="T22" s="739">
        <v>314447</v>
      </c>
      <c r="U22" s="743">
        <v>1104</v>
      </c>
      <c r="V22" s="740">
        <f t="shared" si="9"/>
        <v>3863917</v>
      </c>
    </row>
    <row r="23" spans="2:22" ht="21.9" customHeight="1" x14ac:dyDescent="0.25">
      <c r="B23" s="756" t="s">
        <v>65</v>
      </c>
      <c r="C23" s="754">
        <v>533435</v>
      </c>
      <c r="D23" s="754">
        <v>902950</v>
      </c>
      <c r="E23" s="754">
        <v>238471</v>
      </c>
      <c r="F23" s="754">
        <v>121729</v>
      </c>
      <c r="G23" s="754">
        <v>906742</v>
      </c>
      <c r="H23" s="754">
        <v>243726</v>
      </c>
      <c r="I23" s="754">
        <v>162373</v>
      </c>
      <c r="J23" s="755">
        <f t="shared" si="6"/>
        <v>3109426</v>
      </c>
      <c r="K23" s="732"/>
      <c r="L23" s="732"/>
      <c r="M23" s="756" t="s">
        <v>65</v>
      </c>
      <c r="N23" s="757">
        <v>226839</v>
      </c>
      <c r="O23" s="757">
        <v>133380</v>
      </c>
      <c r="P23" s="758">
        <f t="shared" si="7"/>
        <v>360219</v>
      </c>
      <c r="Q23" s="757">
        <v>88195</v>
      </c>
      <c r="R23" s="759">
        <v>55451</v>
      </c>
      <c r="S23" s="760">
        <f t="shared" si="8"/>
        <v>143646</v>
      </c>
      <c r="T23" s="754">
        <v>319141</v>
      </c>
      <c r="U23" s="759">
        <v>1117</v>
      </c>
      <c r="V23" s="755">
        <f t="shared" si="9"/>
        <v>3933549</v>
      </c>
    </row>
    <row r="24" spans="2:22" ht="21.9" customHeight="1" x14ac:dyDescent="0.25">
      <c r="B24" s="752" t="s">
        <v>66</v>
      </c>
      <c r="C24" s="739">
        <v>538985</v>
      </c>
      <c r="D24" s="739">
        <v>868167</v>
      </c>
      <c r="E24" s="739">
        <v>156131</v>
      </c>
      <c r="F24" s="739">
        <v>120013</v>
      </c>
      <c r="G24" s="739">
        <v>903732</v>
      </c>
      <c r="H24" s="739">
        <v>242309</v>
      </c>
      <c r="I24" s="739">
        <v>142810</v>
      </c>
      <c r="J24" s="740">
        <f t="shared" si="6"/>
        <v>2972147</v>
      </c>
      <c r="K24" s="732"/>
      <c r="L24" s="732"/>
      <c r="M24" s="752" t="s">
        <v>66</v>
      </c>
      <c r="N24" s="741">
        <v>268842</v>
      </c>
      <c r="O24" s="741">
        <v>129128</v>
      </c>
      <c r="P24" s="742">
        <f t="shared" si="7"/>
        <v>397970</v>
      </c>
      <c r="Q24" s="741">
        <v>75614</v>
      </c>
      <c r="R24" s="743">
        <v>55797</v>
      </c>
      <c r="S24" s="761">
        <f t="shared" si="8"/>
        <v>131411</v>
      </c>
      <c r="T24" s="739">
        <v>344022</v>
      </c>
      <c r="U24" s="743">
        <v>1199</v>
      </c>
      <c r="V24" s="740">
        <f t="shared" si="9"/>
        <v>3846749</v>
      </c>
    </row>
    <row r="25" spans="2:22" ht="21.9" customHeight="1" x14ac:dyDescent="0.25">
      <c r="B25" s="756" t="s">
        <v>67</v>
      </c>
      <c r="C25" s="754">
        <v>531357</v>
      </c>
      <c r="D25" s="754">
        <v>899558</v>
      </c>
      <c r="E25" s="754">
        <v>147659</v>
      </c>
      <c r="F25" s="754">
        <v>117737</v>
      </c>
      <c r="G25" s="754">
        <v>857247</v>
      </c>
      <c r="H25" s="754">
        <v>245156</v>
      </c>
      <c r="I25" s="754">
        <v>136470</v>
      </c>
      <c r="J25" s="755">
        <f t="shared" si="6"/>
        <v>2935184</v>
      </c>
      <c r="K25" s="732"/>
      <c r="L25" s="732"/>
      <c r="M25" s="756" t="s">
        <v>67</v>
      </c>
      <c r="N25" s="757">
        <v>310146</v>
      </c>
      <c r="O25" s="757">
        <v>117971</v>
      </c>
      <c r="P25" s="758">
        <f t="shared" si="7"/>
        <v>428117</v>
      </c>
      <c r="Q25" s="757">
        <v>70312</v>
      </c>
      <c r="R25" s="759">
        <v>55048</v>
      </c>
      <c r="S25" s="762">
        <f t="shared" si="8"/>
        <v>125360</v>
      </c>
      <c r="T25" s="754">
        <v>320711</v>
      </c>
      <c r="U25" s="759">
        <v>1661</v>
      </c>
      <c r="V25" s="755">
        <f t="shared" si="9"/>
        <v>3811033</v>
      </c>
    </row>
    <row r="26" spans="2:22" ht="21.9" customHeight="1" x14ac:dyDescent="0.25">
      <c r="B26" s="737" t="s">
        <v>493</v>
      </c>
      <c r="C26" s="739">
        <f t="shared" ref="C26:I26" si="10">SUM(C27:C34)</f>
        <v>4133422</v>
      </c>
      <c r="D26" s="739">
        <f t="shared" si="10"/>
        <v>6832122</v>
      </c>
      <c r="E26" s="739">
        <f t="shared" si="10"/>
        <v>1249047</v>
      </c>
      <c r="F26" s="739">
        <f t="shared" si="10"/>
        <v>975308</v>
      </c>
      <c r="G26" s="739">
        <f t="shared" si="10"/>
        <v>6783863</v>
      </c>
      <c r="H26" s="739">
        <f t="shared" si="10"/>
        <v>1694358</v>
      </c>
      <c r="I26" s="739">
        <f t="shared" si="10"/>
        <v>1308951</v>
      </c>
      <c r="J26" s="740">
        <f>SUM(C26:I26)</f>
        <v>22977071</v>
      </c>
      <c r="K26" s="732"/>
      <c r="L26" s="732"/>
      <c r="M26" s="737" t="s">
        <v>493</v>
      </c>
      <c r="N26" s="748">
        <f>SUM(N27:N34)</f>
        <v>2163737</v>
      </c>
      <c r="O26" s="748">
        <f>SUM(O27:O34)</f>
        <v>1041603</v>
      </c>
      <c r="P26" s="749">
        <f t="shared" si="7"/>
        <v>3205340</v>
      </c>
      <c r="Q26" s="748">
        <f>SUM(Q27:Q34)</f>
        <v>611082</v>
      </c>
      <c r="R26" s="750">
        <f>SUM(R27:R34)</f>
        <v>569955</v>
      </c>
      <c r="S26" s="763">
        <f>SUM(S27:S34)</f>
        <v>1181037</v>
      </c>
      <c r="T26" s="738">
        <f>SUM(T27:T34)</f>
        <v>2717545</v>
      </c>
      <c r="U26" s="750">
        <f>SUM(U27:U34)</f>
        <v>1412</v>
      </c>
      <c r="V26" s="746">
        <f t="shared" si="9"/>
        <v>30082405</v>
      </c>
    </row>
    <row r="27" spans="2:22" ht="21.9" customHeight="1" x14ac:dyDescent="0.25">
      <c r="B27" s="756" t="s">
        <v>0</v>
      </c>
      <c r="C27" s="754">
        <v>520140</v>
      </c>
      <c r="D27" s="754">
        <v>851979</v>
      </c>
      <c r="E27" s="754">
        <v>123318</v>
      </c>
      <c r="F27" s="754">
        <v>127902</v>
      </c>
      <c r="G27" s="754">
        <v>904016</v>
      </c>
      <c r="H27" s="754">
        <v>238240</v>
      </c>
      <c r="I27" s="754">
        <v>156095</v>
      </c>
      <c r="J27" s="755">
        <f>SUM(C27:I27)</f>
        <v>2921690</v>
      </c>
      <c r="K27" s="732"/>
      <c r="L27" s="732"/>
      <c r="M27" s="756" t="s">
        <v>0</v>
      </c>
      <c r="N27" s="757">
        <v>255550</v>
      </c>
      <c r="O27" s="757">
        <v>115305</v>
      </c>
      <c r="P27" s="758">
        <f>SUM(N27:O27)</f>
        <v>370855</v>
      </c>
      <c r="Q27" s="757">
        <v>69551</v>
      </c>
      <c r="R27" s="759">
        <v>60564</v>
      </c>
      <c r="S27" s="762">
        <f>SUM(Q27:R27)</f>
        <v>130115</v>
      </c>
      <c r="T27" s="754">
        <v>320979</v>
      </c>
      <c r="U27" s="759">
        <v>0</v>
      </c>
      <c r="V27" s="755">
        <f t="shared" si="9"/>
        <v>3743639</v>
      </c>
    </row>
    <row r="28" spans="2:22" ht="21.9" customHeight="1" x14ac:dyDescent="0.25">
      <c r="B28" s="769" t="s">
        <v>1</v>
      </c>
      <c r="C28" s="738">
        <v>503123</v>
      </c>
      <c r="D28" s="738">
        <v>840773</v>
      </c>
      <c r="E28" s="738">
        <v>191675</v>
      </c>
      <c r="F28" s="738">
        <v>128308</v>
      </c>
      <c r="G28" s="738">
        <v>816428</v>
      </c>
      <c r="H28" s="738">
        <v>207127</v>
      </c>
      <c r="I28" s="738">
        <v>159228</v>
      </c>
      <c r="J28" s="746">
        <f t="shared" ref="J28:J34" si="11">SUM(C28:I28)</f>
        <v>2846662</v>
      </c>
      <c r="K28" s="732"/>
      <c r="L28" s="732"/>
      <c r="M28" s="769" t="s">
        <v>1</v>
      </c>
      <c r="N28" s="748">
        <v>244661</v>
      </c>
      <c r="O28" s="748">
        <v>119749</v>
      </c>
      <c r="P28" s="773">
        <f t="shared" ref="P28:P34" si="12">SUM(N28:O28)</f>
        <v>364410</v>
      </c>
      <c r="Q28" s="748">
        <v>66364</v>
      </c>
      <c r="R28" s="776">
        <v>66496</v>
      </c>
      <c r="S28" s="751">
        <f>SUM(Q28:R28)</f>
        <v>132860</v>
      </c>
      <c r="T28" s="738">
        <v>315962</v>
      </c>
      <c r="U28" s="750">
        <v>1412</v>
      </c>
      <c r="V28" s="746">
        <f t="shared" si="9"/>
        <v>3661306</v>
      </c>
    </row>
    <row r="29" spans="2:22" ht="21.9" customHeight="1" x14ac:dyDescent="0.25">
      <c r="B29" s="756" t="s">
        <v>2</v>
      </c>
      <c r="C29" s="770">
        <v>487430</v>
      </c>
      <c r="D29" s="770">
        <v>866888</v>
      </c>
      <c r="E29" s="770">
        <v>172454</v>
      </c>
      <c r="F29" s="770">
        <v>118797</v>
      </c>
      <c r="G29" s="770">
        <v>898552</v>
      </c>
      <c r="H29" s="770">
        <v>213339</v>
      </c>
      <c r="I29" s="770">
        <v>159596</v>
      </c>
      <c r="J29" s="771">
        <f t="shared" si="11"/>
        <v>2917056</v>
      </c>
      <c r="K29" s="732"/>
      <c r="L29" s="732"/>
      <c r="M29" s="756" t="s">
        <v>2</v>
      </c>
      <c r="N29" s="772">
        <v>272863</v>
      </c>
      <c r="O29" s="772">
        <v>137409</v>
      </c>
      <c r="P29" s="774">
        <f t="shared" si="12"/>
        <v>410272</v>
      </c>
      <c r="Q29" s="772">
        <v>73237</v>
      </c>
      <c r="R29" s="777">
        <v>68622</v>
      </c>
      <c r="S29" s="779">
        <f t="shared" ref="S29:S34" si="13">SUM(Q29:R29)</f>
        <v>141859</v>
      </c>
      <c r="T29" s="770">
        <v>313056</v>
      </c>
      <c r="U29" s="777">
        <v>0</v>
      </c>
      <c r="V29" s="771">
        <f t="shared" si="9"/>
        <v>3782243</v>
      </c>
    </row>
    <row r="30" spans="2:22" ht="21.9" customHeight="1" x14ac:dyDescent="0.25">
      <c r="B30" s="769" t="s">
        <v>3</v>
      </c>
      <c r="C30" s="738">
        <v>467767</v>
      </c>
      <c r="D30" s="738">
        <v>830545</v>
      </c>
      <c r="E30" s="738">
        <v>158498</v>
      </c>
      <c r="F30" s="738">
        <v>116110</v>
      </c>
      <c r="G30" s="738">
        <v>791717</v>
      </c>
      <c r="H30" s="738">
        <v>199166</v>
      </c>
      <c r="I30" s="738">
        <v>157421</v>
      </c>
      <c r="J30" s="746">
        <f t="shared" si="11"/>
        <v>2721224</v>
      </c>
      <c r="K30" s="732"/>
      <c r="L30" s="732"/>
      <c r="M30" s="769" t="s">
        <v>3</v>
      </c>
      <c r="N30" s="748">
        <v>260170</v>
      </c>
      <c r="O30" s="748">
        <v>131290</v>
      </c>
      <c r="P30" s="773">
        <f t="shared" si="12"/>
        <v>391460</v>
      </c>
      <c r="Q30" s="748">
        <v>71222</v>
      </c>
      <c r="R30" s="776">
        <v>69448</v>
      </c>
      <c r="S30" s="780">
        <f t="shared" si="13"/>
        <v>140670</v>
      </c>
      <c r="T30" s="738">
        <v>334217</v>
      </c>
      <c r="U30" s="776">
        <v>0</v>
      </c>
      <c r="V30" s="746">
        <f t="shared" si="9"/>
        <v>3587571</v>
      </c>
    </row>
    <row r="31" spans="2:22" ht="21.9" customHeight="1" x14ac:dyDescent="0.25">
      <c r="B31" s="756" t="s">
        <v>4</v>
      </c>
      <c r="C31" s="770">
        <v>535379</v>
      </c>
      <c r="D31" s="770">
        <v>854200</v>
      </c>
      <c r="E31" s="770">
        <v>166038</v>
      </c>
      <c r="F31" s="770">
        <v>127407</v>
      </c>
      <c r="G31" s="770">
        <v>874191</v>
      </c>
      <c r="H31" s="770">
        <v>219732</v>
      </c>
      <c r="I31" s="770">
        <v>170206</v>
      </c>
      <c r="J31" s="771">
        <f t="shared" si="11"/>
        <v>2947153</v>
      </c>
      <c r="K31" s="732"/>
      <c r="L31" s="732"/>
      <c r="M31" s="756" t="s">
        <v>4</v>
      </c>
      <c r="N31" s="772">
        <v>291146</v>
      </c>
      <c r="O31" s="772">
        <v>143298</v>
      </c>
      <c r="P31" s="774">
        <f t="shared" si="12"/>
        <v>434444</v>
      </c>
      <c r="Q31" s="772">
        <v>79446</v>
      </c>
      <c r="R31" s="777">
        <v>71686</v>
      </c>
      <c r="S31" s="779">
        <f t="shared" si="13"/>
        <v>151132</v>
      </c>
      <c r="T31" s="770">
        <v>345404</v>
      </c>
      <c r="U31" s="777">
        <v>0</v>
      </c>
      <c r="V31" s="771">
        <f t="shared" si="9"/>
        <v>3878133</v>
      </c>
    </row>
    <row r="32" spans="2:22" ht="21.9" customHeight="1" x14ac:dyDescent="0.25">
      <c r="B32" s="951" t="s">
        <v>5</v>
      </c>
      <c r="C32" s="738">
        <v>533206</v>
      </c>
      <c r="D32" s="738">
        <v>866567</v>
      </c>
      <c r="E32" s="738">
        <v>164073</v>
      </c>
      <c r="F32" s="738">
        <v>118673</v>
      </c>
      <c r="G32" s="738">
        <v>816823</v>
      </c>
      <c r="H32" s="738">
        <v>200140</v>
      </c>
      <c r="I32" s="738">
        <v>170805</v>
      </c>
      <c r="J32" s="746">
        <f t="shared" si="11"/>
        <v>2870287</v>
      </c>
      <c r="K32" s="732"/>
      <c r="L32" s="732"/>
      <c r="M32" s="769" t="s">
        <v>5</v>
      </c>
      <c r="N32" s="748">
        <v>264061</v>
      </c>
      <c r="O32" s="748">
        <v>137559</v>
      </c>
      <c r="P32" s="773">
        <f t="shared" si="12"/>
        <v>401620</v>
      </c>
      <c r="Q32" s="748">
        <v>88690</v>
      </c>
      <c r="R32" s="776">
        <v>68308</v>
      </c>
      <c r="S32" s="780">
        <f t="shared" si="13"/>
        <v>156998</v>
      </c>
      <c r="T32" s="738">
        <v>363611</v>
      </c>
      <c r="U32" s="776">
        <v>0</v>
      </c>
      <c r="V32" s="746">
        <f t="shared" si="9"/>
        <v>3792516</v>
      </c>
    </row>
    <row r="33" spans="2:22" ht="21.9" customHeight="1" x14ac:dyDescent="0.25">
      <c r="B33" s="952" t="s">
        <v>62</v>
      </c>
      <c r="C33" s="770">
        <v>528674</v>
      </c>
      <c r="D33" s="770">
        <v>846600</v>
      </c>
      <c r="E33" s="770">
        <v>144902</v>
      </c>
      <c r="F33" s="770">
        <v>125659</v>
      </c>
      <c r="G33" s="770">
        <v>798648</v>
      </c>
      <c r="H33" s="770">
        <v>206656</v>
      </c>
      <c r="I33" s="770">
        <v>167487</v>
      </c>
      <c r="J33" s="771">
        <f t="shared" si="11"/>
        <v>2818626</v>
      </c>
      <c r="K33" s="732"/>
      <c r="L33" s="732"/>
      <c r="M33" s="756" t="s">
        <v>62</v>
      </c>
      <c r="N33" s="772">
        <v>268619</v>
      </c>
      <c r="O33" s="772">
        <v>113466</v>
      </c>
      <c r="P33" s="774">
        <f t="shared" si="12"/>
        <v>382085</v>
      </c>
      <c r="Q33" s="772">
        <v>77851</v>
      </c>
      <c r="R33" s="777">
        <v>80295</v>
      </c>
      <c r="S33" s="779">
        <f t="shared" si="13"/>
        <v>158146</v>
      </c>
      <c r="T33" s="770">
        <v>354550</v>
      </c>
      <c r="U33" s="777">
        <v>0</v>
      </c>
      <c r="V33" s="771">
        <f t="shared" si="9"/>
        <v>3713407</v>
      </c>
    </row>
    <row r="34" spans="2:22" ht="21.9" customHeight="1" x14ac:dyDescent="0.25">
      <c r="B34" s="953" t="s">
        <v>63</v>
      </c>
      <c r="C34" s="765">
        <v>557703</v>
      </c>
      <c r="D34" s="765">
        <v>874570</v>
      </c>
      <c r="E34" s="765">
        <v>128089</v>
      </c>
      <c r="F34" s="765">
        <v>112452</v>
      </c>
      <c r="G34" s="765">
        <v>883488</v>
      </c>
      <c r="H34" s="765">
        <v>209958</v>
      </c>
      <c r="I34" s="765">
        <v>168113</v>
      </c>
      <c r="J34" s="766">
        <f t="shared" si="11"/>
        <v>2934373</v>
      </c>
      <c r="K34" s="732"/>
      <c r="L34" s="732"/>
      <c r="M34" s="764" t="s">
        <v>63</v>
      </c>
      <c r="N34" s="767">
        <v>306667</v>
      </c>
      <c r="O34" s="767">
        <v>143527</v>
      </c>
      <c r="P34" s="775">
        <f t="shared" si="12"/>
        <v>450194</v>
      </c>
      <c r="Q34" s="767">
        <v>84721</v>
      </c>
      <c r="R34" s="778">
        <v>84536</v>
      </c>
      <c r="S34" s="781">
        <f t="shared" si="13"/>
        <v>169257</v>
      </c>
      <c r="T34" s="765">
        <v>369766</v>
      </c>
      <c r="U34" s="778">
        <v>0</v>
      </c>
      <c r="V34" s="766">
        <f t="shared" si="9"/>
        <v>3923590</v>
      </c>
    </row>
    <row r="35" spans="2:22" ht="10.5" customHeight="1" x14ac:dyDescent="0.25">
      <c r="B35" s="659"/>
      <c r="C35" s="754"/>
      <c r="D35" s="754"/>
      <c r="E35" s="754"/>
      <c r="F35" s="754"/>
      <c r="G35" s="754"/>
      <c r="H35" s="754"/>
      <c r="I35" s="754"/>
      <c r="J35" s="755"/>
      <c r="K35" s="732"/>
      <c r="L35" s="732"/>
      <c r="M35" s="768"/>
      <c r="N35" s="757"/>
      <c r="O35" s="757"/>
      <c r="P35" s="732"/>
      <c r="Q35" s="757"/>
      <c r="R35" s="754"/>
      <c r="S35" s="755"/>
      <c r="T35" s="754"/>
      <c r="U35" s="754"/>
      <c r="V35" s="755"/>
    </row>
    <row r="36" spans="2:22" x14ac:dyDescent="0.25">
      <c r="B36" s="305" t="s">
        <v>137</v>
      </c>
      <c r="K36" s="706"/>
      <c r="L36" s="706"/>
      <c r="M36" s="305" t="s">
        <v>137</v>
      </c>
    </row>
    <row r="37" spans="2:22" x14ac:dyDescent="0.25">
      <c r="B37" s="132" t="s">
        <v>257</v>
      </c>
      <c r="M37" s="132" t="s">
        <v>257</v>
      </c>
      <c r="N37" s="654"/>
      <c r="O37" s="654"/>
      <c r="P37" s="654"/>
      <c r="Q37" s="654"/>
      <c r="R37" s="654"/>
      <c r="S37" s="654"/>
      <c r="T37" s="654"/>
      <c r="U37" s="654"/>
      <c r="V37" s="654"/>
    </row>
    <row r="38" spans="2:22" ht="13.8" x14ac:dyDescent="0.25">
      <c r="B38" s="132" t="s">
        <v>537</v>
      </c>
      <c r="M38" s="132" t="s">
        <v>537</v>
      </c>
      <c r="N38" s="654"/>
      <c r="O38" s="654"/>
      <c r="P38" s="654"/>
      <c r="Q38" s="654"/>
      <c r="R38" s="654"/>
      <c r="S38" s="654"/>
      <c r="T38" s="654"/>
      <c r="U38" s="654"/>
      <c r="V38" s="654"/>
    </row>
    <row r="39" spans="2:22" ht="13.8" x14ac:dyDescent="0.25">
      <c r="B39" s="132" t="s">
        <v>434</v>
      </c>
      <c r="M39" s="132" t="s">
        <v>434</v>
      </c>
      <c r="N39" s="654"/>
      <c r="O39" s="654"/>
      <c r="P39" s="654"/>
      <c r="Q39" s="654"/>
      <c r="R39" s="654"/>
      <c r="S39" s="654"/>
      <c r="T39" s="654"/>
      <c r="U39" s="654"/>
      <c r="V39" s="654"/>
    </row>
    <row r="40" spans="2:22" x14ac:dyDescent="0.25">
      <c r="B40" s="305" t="s">
        <v>355</v>
      </c>
      <c r="M40" s="305" t="s">
        <v>355</v>
      </c>
    </row>
    <row r="41" spans="2:22" x14ac:dyDescent="0.25">
      <c r="B41" s="32"/>
      <c r="M41" s="32"/>
    </row>
  </sheetData>
  <mergeCells count="18">
    <mergeCell ref="B5:B7"/>
    <mergeCell ref="C5:I5"/>
    <mergeCell ref="J5:J7"/>
    <mergeCell ref="M5:M7"/>
    <mergeCell ref="N5:P5"/>
    <mergeCell ref="T5:T7"/>
    <mergeCell ref="U5:U7"/>
    <mergeCell ref="V5:V7"/>
    <mergeCell ref="C6:E6"/>
    <mergeCell ref="F6:H6"/>
    <mergeCell ref="I6:I7"/>
    <mergeCell ref="N6:N7"/>
    <mergeCell ref="O6:O7"/>
    <mergeCell ref="P6:P7"/>
    <mergeCell ref="Q6:Q7"/>
    <mergeCell ref="Q5:S5"/>
    <mergeCell ref="R6:R7"/>
    <mergeCell ref="S6:S7"/>
  </mergeCells>
  <hyperlinks>
    <hyperlink ref="X5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14</oddFooter>
    <evenFooter>&amp;C&amp;11 13</evenFooter>
  </headerFooter>
  <colBreaks count="1" manualBreakCount="1">
    <brk id="11" max="41" man="1"/>
  </colBreaks>
  <ignoredErrors>
    <ignoredError sqref="P26 S26" formula="1"/>
    <ignoredError sqref="P9:P11 J9:J11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AK39"/>
  <sheetViews>
    <sheetView showGridLines="0" view="pageBreakPreview" topLeftCell="A4" zoomScale="110" zoomScaleNormal="100" zoomScaleSheetLayoutView="110" workbookViewId="0">
      <selection activeCell="B11" sqref="B11"/>
    </sheetView>
  </sheetViews>
  <sheetFormatPr baseColWidth="10" defaultColWidth="11.44140625" defaultRowHeight="13.2" x14ac:dyDescent="0.25"/>
  <cols>
    <col min="1" max="1" width="1.6640625" style="31" customWidth="1"/>
    <col min="2" max="2" width="16.44140625" style="31" customWidth="1"/>
    <col min="3" max="3" width="11.88671875" style="31" customWidth="1"/>
    <col min="4" max="4" width="12" style="31" customWidth="1"/>
    <col min="5" max="5" width="11" style="31" customWidth="1"/>
    <col min="6" max="6" width="11.109375" style="31" customWidth="1"/>
    <col min="7" max="7" width="10.33203125" style="31" customWidth="1"/>
    <col min="8" max="8" width="11" style="31" customWidth="1"/>
    <col min="9" max="9" width="10.109375" style="31" customWidth="1"/>
    <col min="10" max="10" width="11.44140625" style="31" customWidth="1"/>
    <col min="11" max="11" width="10.33203125" style="31" customWidth="1"/>
    <col min="12" max="12" width="11.6640625" style="31" customWidth="1"/>
    <col min="13" max="14" width="3" style="31" customWidth="1"/>
    <col min="15" max="15" width="15" style="31" customWidth="1"/>
    <col min="16" max="16" width="12" style="31" customWidth="1"/>
    <col min="17" max="17" width="11.5546875" style="31" customWidth="1"/>
    <col min="18" max="18" width="11.33203125" style="31" customWidth="1"/>
    <col min="19" max="19" width="10.44140625" style="31" customWidth="1"/>
    <col min="20" max="20" width="9.88671875" style="31" customWidth="1"/>
    <col min="21" max="21" width="10.6640625" style="31" customWidth="1"/>
    <col min="22" max="22" width="10.5546875" style="31" customWidth="1"/>
    <col min="23" max="23" width="12.109375" style="31" customWidth="1"/>
    <col min="24" max="24" width="10.88671875" style="31" customWidth="1"/>
    <col min="25" max="25" width="11.44140625" style="31" customWidth="1"/>
    <col min="26" max="26" width="3" style="31" customWidth="1"/>
    <col min="27" max="16384" width="11.44140625" style="31"/>
  </cols>
  <sheetData>
    <row r="2" spans="2:37" ht="12.75" customHeight="1" x14ac:dyDescent="0.3">
      <c r="B2" s="34" t="s">
        <v>479</v>
      </c>
      <c r="G2" s="782"/>
      <c r="O2" s="34" t="s">
        <v>479</v>
      </c>
      <c r="AA2" s="145"/>
    </row>
    <row r="3" spans="2:37" x14ac:dyDescent="0.25">
      <c r="B3" s="34" t="s">
        <v>338</v>
      </c>
      <c r="O3" s="34" t="s">
        <v>338</v>
      </c>
    </row>
    <row r="4" spans="2:37" x14ac:dyDescent="0.25">
      <c r="L4" s="707" t="s">
        <v>250</v>
      </c>
      <c r="Y4" s="707" t="s">
        <v>251</v>
      </c>
    </row>
    <row r="5" spans="2:37" ht="24.9" customHeight="1" x14ac:dyDescent="0.25">
      <c r="B5" s="985" t="s">
        <v>134</v>
      </c>
      <c r="C5" s="985" t="s">
        <v>140</v>
      </c>
      <c r="D5" s="985"/>
      <c r="E5" s="985"/>
      <c r="F5" s="985"/>
      <c r="G5" s="985"/>
      <c r="H5" s="985"/>
      <c r="I5" s="985"/>
      <c r="J5" s="985"/>
      <c r="K5" s="985"/>
      <c r="L5" s="985"/>
      <c r="M5" s="783"/>
      <c r="N5" s="783"/>
      <c r="O5" s="985" t="s">
        <v>134</v>
      </c>
      <c r="P5" s="985" t="s">
        <v>242</v>
      </c>
      <c r="Q5" s="985"/>
      <c r="R5" s="985"/>
      <c r="S5" s="985"/>
      <c r="T5" s="985"/>
      <c r="U5" s="985" t="s">
        <v>238</v>
      </c>
      <c r="V5" s="985"/>
      <c r="W5" s="985" t="s">
        <v>141</v>
      </c>
      <c r="X5" s="985" t="s">
        <v>142</v>
      </c>
      <c r="Y5" s="985" t="s">
        <v>143</v>
      </c>
      <c r="Z5" s="783"/>
      <c r="AA5" s="44"/>
    </row>
    <row r="6" spans="2:37" ht="37.5" customHeight="1" x14ac:dyDescent="0.25">
      <c r="B6" s="985"/>
      <c r="C6" s="784" t="s">
        <v>54</v>
      </c>
      <c r="D6" s="784" t="s">
        <v>25</v>
      </c>
      <c r="E6" s="784" t="s">
        <v>238</v>
      </c>
      <c r="F6" s="784" t="s">
        <v>217</v>
      </c>
      <c r="G6" s="784" t="s">
        <v>55</v>
      </c>
      <c r="H6" s="784" t="s">
        <v>56</v>
      </c>
      <c r="I6" s="784" t="s">
        <v>36</v>
      </c>
      <c r="J6" s="784" t="s">
        <v>57</v>
      </c>
      <c r="K6" s="784" t="s">
        <v>58</v>
      </c>
      <c r="L6" s="784" t="s">
        <v>53</v>
      </c>
      <c r="M6" s="783"/>
      <c r="N6" s="783"/>
      <c r="O6" s="985"/>
      <c r="P6" s="784" t="s">
        <v>239</v>
      </c>
      <c r="Q6" s="784" t="s">
        <v>240</v>
      </c>
      <c r="R6" s="784" t="s">
        <v>243</v>
      </c>
      <c r="S6" s="784" t="s">
        <v>241</v>
      </c>
      <c r="T6" s="784" t="s">
        <v>53</v>
      </c>
      <c r="U6" s="784" t="s">
        <v>244</v>
      </c>
      <c r="V6" s="784" t="s">
        <v>245</v>
      </c>
      <c r="W6" s="985"/>
      <c r="X6" s="985"/>
      <c r="Y6" s="985"/>
      <c r="Z6" s="783"/>
      <c r="AA6" s="44"/>
    </row>
    <row r="7" spans="2:37" ht="24" customHeight="1" x14ac:dyDescent="0.25">
      <c r="B7" s="785">
        <v>2007</v>
      </c>
      <c r="C7" s="786">
        <v>41253</v>
      </c>
      <c r="D7" s="786">
        <v>25294</v>
      </c>
      <c r="E7" s="786">
        <v>16784</v>
      </c>
      <c r="F7" s="786">
        <v>21663</v>
      </c>
      <c r="G7" s="786">
        <v>42138</v>
      </c>
      <c r="H7" s="786">
        <v>21907</v>
      </c>
      <c r="I7" s="786">
        <v>24687</v>
      </c>
      <c r="J7" s="786">
        <v>25372</v>
      </c>
      <c r="K7" s="786">
        <v>10534</v>
      </c>
      <c r="L7" s="810">
        <f t="shared" ref="L7:L9" si="0">SUM(C7:K7)</f>
        <v>229632</v>
      </c>
      <c r="M7" s="787"/>
      <c r="N7" s="787"/>
      <c r="O7" s="788">
        <v>2007</v>
      </c>
      <c r="P7" s="786">
        <v>200340</v>
      </c>
      <c r="Q7" s="789">
        <v>334314</v>
      </c>
      <c r="R7" s="789">
        <v>22079</v>
      </c>
      <c r="S7" s="790">
        <v>74729</v>
      </c>
      <c r="T7" s="791">
        <f t="shared" ref="T7:T9" si="1">SUM(P7:S7)</f>
        <v>631462</v>
      </c>
      <c r="U7" s="792">
        <v>79732</v>
      </c>
      <c r="V7" s="792">
        <v>10429</v>
      </c>
      <c r="W7" s="793">
        <v>14966</v>
      </c>
      <c r="X7" s="793">
        <v>22509</v>
      </c>
      <c r="Y7" s="794">
        <v>988730</v>
      </c>
      <c r="Z7" s="787"/>
      <c r="AA7" s="44"/>
    </row>
    <row r="8" spans="2:37" ht="24" customHeight="1" x14ac:dyDescent="0.25">
      <c r="B8" s="795">
        <v>2008</v>
      </c>
      <c r="C8" s="796">
        <v>41540</v>
      </c>
      <c r="D8" s="796">
        <v>27776</v>
      </c>
      <c r="E8" s="796">
        <v>15856</v>
      </c>
      <c r="F8" s="796">
        <v>22217</v>
      </c>
      <c r="G8" s="796">
        <v>40831</v>
      </c>
      <c r="H8" s="796">
        <v>25164</v>
      </c>
      <c r="I8" s="796">
        <v>26473</v>
      </c>
      <c r="J8" s="796">
        <v>27010</v>
      </c>
      <c r="K8" s="796">
        <v>13072</v>
      </c>
      <c r="L8" s="803">
        <f t="shared" si="0"/>
        <v>239939</v>
      </c>
      <c r="M8" s="787"/>
      <c r="N8" s="787"/>
      <c r="O8" s="797">
        <v>2008</v>
      </c>
      <c r="P8" s="796">
        <v>168308</v>
      </c>
      <c r="Q8" s="798">
        <v>362313</v>
      </c>
      <c r="R8" s="798">
        <v>19858</v>
      </c>
      <c r="S8" s="799">
        <v>61498</v>
      </c>
      <c r="T8" s="800">
        <f t="shared" si="1"/>
        <v>611977</v>
      </c>
      <c r="U8" s="801">
        <v>29693</v>
      </c>
      <c r="V8" s="801">
        <v>11623</v>
      </c>
      <c r="W8" s="802">
        <v>13236</v>
      </c>
      <c r="X8" s="802">
        <v>23002</v>
      </c>
      <c r="Y8" s="803">
        <v>929470</v>
      </c>
      <c r="Z8" s="787"/>
      <c r="AA8" s="84"/>
      <c r="AB8" s="83"/>
    </row>
    <row r="9" spans="2:37" ht="24" customHeight="1" x14ac:dyDescent="0.25">
      <c r="B9" s="804">
        <v>2009</v>
      </c>
      <c r="C9" s="786">
        <v>43872</v>
      </c>
      <c r="D9" s="786">
        <v>27449</v>
      </c>
      <c r="E9" s="786">
        <v>16907</v>
      </c>
      <c r="F9" s="786">
        <v>22950</v>
      </c>
      <c r="G9" s="786">
        <v>41625</v>
      </c>
      <c r="H9" s="786">
        <v>13232</v>
      </c>
      <c r="I9" s="786">
        <v>17087</v>
      </c>
      <c r="J9" s="786">
        <v>26688</v>
      </c>
      <c r="K9" s="786">
        <v>11066</v>
      </c>
      <c r="L9" s="810">
        <f t="shared" si="0"/>
        <v>220876</v>
      </c>
      <c r="M9" s="787"/>
      <c r="N9" s="787"/>
      <c r="O9" s="805">
        <v>2009</v>
      </c>
      <c r="P9" s="786">
        <v>113879</v>
      </c>
      <c r="Q9" s="789">
        <v>296012</v>
      </c>
      <c r="R9" s="789">
        <v>29218</v>
      </c>
      <c r="S9" s="806">
        <v>49895</v>
      </c>
      <c r="T9" s="807">
        <f t="shared" si="1"/>
        <v>489004</v>
      </c>
      <c r="U9" s="808">
        <v>28213</v>
      </c>
      <c r="V9" s="808">
        <v>11445</v>
      </c>
      <c r="W9" s="809">
        <v>12535</v>
      </c>
      <c r="X9" s="809">
        <v>22547</v>
      </c>
      <c r="Y9" s="810">
        <v>784620</v>
      </c>
      <c r="Z9" s="787"/>
      <c r="AA9" s="84"/>
      <c r="AB9" s="83"/>
    </row>
    <row r="10" spans="2:37" ht="24" customHeight="1" x14ac:dyDescent="0.25">
      <c r="B10" s="795">
        <v>2010</v>
      </c>
      <c r="C10" s="796">
        <v>45598</v>
      </c>
      <c r="D10" s="796">
        <v>29996</v>
      </c>
      <c r="E10" s="796">
        <v>20543</v>
      </c>
      <c r="F10" s="796">
        <v>24015</v>
      </c>
      <c r="G10" s="796">
        <v>46820</v>
      </c>
      <c r="H10" s="796">
        <v>26045</v>
      </c>
      <c r="I10" s="796">
        <v>26706</v>
      </c>
      <c r="J10" s="796">
        <v>40851</v>
      </c>
      <c r="K10" s="796">
        <v>14719</v>
      </c>
      <c r="L10" s="803">
        <v>275293</v>
      </c>
      <c r="M10" s="787"/>
      <c r="N10" s="787"/>
      <c r="O10" s="797">
        <v>2010</v>
      </c>
      <c r="P10" s="796">
        <v>210591</v>
      </c>
      <c r="Q10" s="798">
        <v>387352</v>
      </c>
      <c r="R10" s="798">
        <v>33925</v>
      </c>
      <c r="S10" s="799">
        <v>56342</v>
      </c>
      <c r="T10" s="800">
        <v>688210</v>
      </c>
      <c r="U10" s="801">
        <v>19310</v>
      </c>
      <c r="V10" s="801">
        <v>12439</v>
      </c>
      <c r="W10" s="802">
        <v>14463</v>
      </c>
      <c r="X10" s="802">
        <v>26088</v>
      </c>
      <c r="Y10" s="803">
        <v>1035803</v>
      </c>
      <c r="Z10" s="787"/>
      <c r="AA10" s="84"/>
      <c r="AB10" s="83"/>
      <c r="AC10" s="83"/>
      <c r="AD10" s="83"/>
      <c r="AE10" s="83"/>
      <c r="AF10" s="83"/>
      <c r="AG10" s="83"/>
      <c r="AH10" s="83"/>
      <c r="AI10" s="83"/>
      <c r="AJ10" s="83"/>
      <c r="AK10" s="83"/>
    </row>
    <row r="11" spans="2:37" ht="24" customHeight="1" x14ac:dyDescent="0.25">
      <c r="B11" s="753" t="s">
        <v>540</v>
      </c>
      <c r="C11" s="656">
        <f>SUM(C12:C23)</f>
        <v>45656</v>
      </c>
      <c r="D11" s="656">
        <f t="shared" ref="D11:L11" si="2">SUM(D12:D23)</f>
        <v>33070</v>
      </c>
      <c r="E11" s="656">
        <f t="shared" si="2"/>
        <v>19581</v>
      </c>
      <c r="F11" s="656">
        <f t="shared" si="2"/>
        <v>34853</v>
      </c>
      <c r="G11" s="656">
        <f t="shared" si="2"/>
        <v>41292</v>
      </c>
      <c r="H11" s="656">
        <f t="shared" si="2"/>
        <v>22641</v>
      </c>
      <c r="I11" s="656">
        <f t="shared" si="2"/>
        <v>24788</v>
      </c>
      <c r="J11" s="656">
        <f t="shared" si="2"/>
        <v>41740</v>
      </c>
      <c r="K11" s="656">
        <f t="shared" si="2"/>
        <v>11790</v>
      </c>
      <c r="L11" s="657">
        <f t="shared" si="2"/>
        <v>275411</v>
      </c>
      <c r="M11" s="787"/>
      <c r="N11" s="787"/>
      <c r="O11" s="753" t="s">
        <v>540</v>
      </c>
      <c r="P11" s="656">
        <f>SUM(P12:P23)</f>
        <v>204656</v>
      </c>
      <c r="Q11" s="787">
        <f t="shared" ref="Q11:X11" si="3">SUM(Q12:Q23)</f>
        <v>398345</v>
      </c>
      <c r="R11" s="787">
        <f t="shared" si="3"/>
        <v>37174</v>
      </c>
      <c r="S11" s="815">
        <f t="shared" si="3"/>
        <v>54170</v>
      </c>
      <c r="T11" s="816">
        <f t="shared" si="3"/>
        <v>694345</v>
      </c>
      <c r="U11" s="817">
        <f t="shared" si="3"/>
        <v>20714</v>
      </c>
      <c r="V11" s="817">
        <f t="shared" si="3"/>
        <v>12778</v>
      </c>
      <c r="W11" s="818">
        <f t="shared" si="3"/>
        <v>14985</v>
      </c>
      <c r="X11" s="818">
        <f t="shared" si="3"/>
        <v>28004</v>
      </c>
      <c r="Y11" s="657">
        <f>SUM(Y12:Y23)</f>
        <v>1046237</v>
      </c>
      <c r="Z11" s="787"/>
      <c r="AA11" s="84"/>
      <c r="AB11" s="83"/>
    </row>
    <row r="12" spans="2:37" ht="24" customHeight="1" x14ac:dyDescent="0.25">
      <c r="B12" s="811" t="s">
        <v>0</v>
      </c>
      <c r="C12" s="796">
        <v>3464</v>
      </c>
      <c r="D12" s="796">
        <v>2881</v>
      </c>
      <c r="E12" s="796">
        <v>1949</v>
      </c>
      <c r="F12" s="796">
        <v>1622</v>
      </c>
      <c r="G12" s="796">
        <v>3073</v>
      </c>
      <c r="H12" s="796">
        <v>2039</v>
      </c>
      <c r="I12" s="796">
        <v>1814</v>
      </c>
      <c r="J12" s="796">
        <v>3105</v>
      </c>
      <c r="K12" s="796">
        <v>1081</v>
      </c>
      <c r="L12" s="803">
        <f t="shared" ref="L12:L22" si="4">SUM(C12:K12)</f>
        <v>21028</v>
      </c>
      <c r="M12" s="787"/>
      <c r="N12" s="787"/>
      <c r="O12" s="812" t="s">
        <v>0</v>
      </c>
      <c r="P12" s="796">
        <v>16756</v>
      </c>
      <c r="Q12" s="798">
        <v>31560</v>
      </c>
      <c r="R12" s="798">
        <v>2928</v>
      </c>
      <c r="S12" s="799">
        <v>3296</v>
      </c>
      <c r="T12" s="800">
        <f t="shared" ref="T12:T22" si="5">SUM(P12:S12)</f>
        <v>54540</v>
      </c>
      <c r="U12" s="801">
        <v>1806</v>
      </c>
      <c r="V12" s="801">
        <v>896</v>
      </c>
      <c r="W12" s="802">
        <v>1391</v>
      </c>
      <c r="X12" s="802">
        <v>1976</v>
      </c>
      <c r="Y12" s="803">
        <v>81637</v>
      </c>
      <c r="Z12" s="787"/>
      <c r="AA12" s="84"/>
      <c r="AB12" s="83"/>
    </row>
    <row r="13" spans="2:37" ht="24" customHeight="1" x14ac:dyDescent="0.25">
      <c r="B13" s="813" t="s">
        <v>1</v>
      </c>
      <c r="C13" s="656">
        <v>3548</v>
      </c>
      <c r="D13" s="656">
        <v>2384</v>
      </c>
      <c r="E13" s="656">
        <v>1418</v>
      </c>
      <c r="F13" s="656">
        <v>1607</v>
      </c>
      <c r="G13" s="656">
        <v>2753</v>
      </c>
      <c r="H13" s="656">
        <v>1952</v>
      </c>
      <c r="I13" s="656">
        <v>1806</v>
      </c>
      <c r="J13" s="656">
        <v>3124</v>
      </c>
      <c r="K13" s="656">
        <v>945</v>
      </c>
      <c r="L13" s="657">
        <f t="shared" si="4"/>
        <v>19537</v>
      </c>
      <c r="M13" s="787"/>
      <c r="N13" s="787"/>
      <c r="O13" s="814" t="s">
        <v>1</v>
      </c>
      <c r="P13" s="656">
        <v>16834</v>
      </c>
      <c r="Q13" s="787">
        <v>29675</v>
      </c>
      <c r="R13" s="787">
        <v>2416</v>
      </c>
      <c r="S13" s="815">
        <v>3534</v>
      </c>
      <c r="T13" s="816">
        <f t="shared" si="5"/>
        <v>52459</v>
      </c>
      <c r="U13" s="817">
        <v>1804</v>
      </c>
      <c r="V13" s="817">
        <v>1002</v>
      </c>
      <c r="W13" s="818">
        <v>1043</v>
      </c>
      <c r="X13" s="818">
        <v>2071</v>
      </c>
      <c r="Y13" s="657">
        <v>77916</v>
      </c>
      <c r="Z13" s="787"/>
      <c r="AA13" s="84"/>
      <c r="AB13" s="83"/>
    </row>
    <row r="14" spans="2:37" ht="24" customHeight="1" x14ac:dyDescent="0.25">
      <c r="B14" s="811" t="s">
        <v>2</v>
      </c>
      <c r="C14" s="796">
        <v>3782</v>
      </c>
      <c r="D14" s="796">
        <v>2523</v>
      </c>
      <c r="E14" s="796">
        <v>1420</v>
      </c>
      <c r="F14" s="796">
        <v>2704</v>
      </c>
      <c r="G14" s="796">
        <v>3032</v>
      </c>
      <c r="H14" s="796">
        <v>2128</v>
      </c>
      <c r="I14" s="796">
        <v>2100</v>
      </c>
      <c r="J14" s="796">
        <v>3421</v>
      </c>
      <c r="K14" s="796">
        <v>1055</v>
      </c>
      <c r="L14" s="803">
        <f t="shared" si="4"/>
        <v>22165</v>
      </c>
      <c r="M14" s="787"/>
      <c r="N14" s="787"/>
      <c r="O14" s="812" t="s">
        <v>2</v>
      </c>
      <c r="P14" s="796">
        <v>17800</v>
      </c>
      <c r="Q14" s="798">
        <v>34742</v>
      </c>
      <c r="R14" s="798">
        <v>2982</v>
      </c>
      <c r="S14" s="799">
        <v>5493</v>
      </c>
      <c r="T14" s="800">
        <f t="shared" si="5"/>
        <v>61017</v>
      </c>
      <c r="U14" s="801">
        <v>1919</v>
      </c>
      <c r="V14" s="801">
        <v>1237</v>
      </c>
      <c r="W14" s="802">
        <v>1310</v>
      </c>
      <c r="X14" s="802">
        <v>2048</v>
      </c>
      <c r="Y14" s="803">
        <v>89696</v>
      </c>
      <c r="Z14" s="787"/>
      <c r="AA14" s="84"/>
      <c r="AB14" s="83"/>
    </row>
    <row r="15" spans="2:37" ht="24" customHeight="1" x14ac:dyDescent="0.25">
      <c r="B15" s="813" t="s">
        <v>3</v>
      </c>
      <c r="C15" s="656">
        <v>3516</v>
      </c>
      <c r="D15" s="656">
        <v>2643</v>
      </c>
      <c r="E15" s="656">
        <v>1610</v>
      </c>
      <c r="F15" s="656">
        <v>2641</v>
      </c>
      <c r="G15" s="656">
        <v>3048</v>
      </c>
      <c r="H15" s="656">
        <v>1925</v>
      </c>
      <c r="I15" s="656">
        <v>2040</v>
      </c>
      <c r="J15" s="656">
        <v>3373</v>
      </c>
      <c r="K15" s="656">
        <v>840</v>
      </c>
      <c r="L15" s="657">
        <f t="shared" si="4"/>
        <v>21636</v>
      </c>
      <c r="M15" s="787"/>
      <c r="N15" s="787"/>
      <c r="O15" s="814" t="s">
        <v>3</v>
      </c>
      <c r="P15" s="656">
        <v>17648</v>
      </c>
      <c r="Q15" s="787">
        <v>33281</v>
      </c>
      <c r="R15" s="787">
        <v>3113</v>
      </c>
      <c r="S15" s="815">
        <v>4951</v>
      </c>
      <c r="T15" s="816">
        <f t="shared" si="5"/>
        <v>58993</v>
      </c>
      <c r="U15" s="817">
        <v>1798</v>
      </c>
      <c r="V15" s="817">
        <v>991</v>
      </c>
      <c r="W15" s="818">
        <v>1092</v>
      </c>
      <c r="X15" s="818">
        <v>1837</v>
      </c>
      <c r="Y15" s="657">
        <v>86347</v>
      </c>
      <c r="Z15" s="787"/>
      <c r="AA15" s="84"/>
      <c r="AB15" s="83"/>
    </row>
    <row r="16" spans="2:37" ht="24" customHeight="1" x14ac:dyDescent="0.25">
      <c r="B16" s="811" t="s">
        <v>4</v>
      </c>
      <c r="C16" s="796">
        <v>4104</v>
      </c>
      <c r="D16" s="796">
        <v>2556</v>
      </c>
      <c r="E16" s="796">
        <v>1199</v>
      </c>
      <c r="F16" s="796">
        <v>3156</v>
      </c>
      <c r="G16" s="796">
        <v>3775</v>
      </c>
      <c r="H16" s="796">
        <v>1658</v>
      </c>
      <c r="I16" s="796">
        <v>1969</v>
      </c>
      <c r="J16" s="796">
        <v>3214</v>
      </c>
      <c r="K16" s="796">
        <v>988</v>
      </c>
      <c r="L16" s="803">
        <f t="shared" si="4"/>
        <v>22619</v>
      </c>
      <c r="M16" s="787"/>
      <c r="N16" s="787"/>
      <c r="O16" s="812" t="s">
        <v>4</v>
      </c>
      <c r="P16" s="796">
        <v>16418</v>
      </c>
      <c r="Q16" s="798">
        <v>31228</v>
      </c>
      <c r="R16" s="798">
        <v>3019</v>
      </c>
      <c r="S16" s="799">
        <v>3571</v>
      </c>
      <c r="T16" s="800">
        <f t="shared" si="5"/>
        <v>54236</v>
      </c>
      <c r="U16" s="801">
        <v>1751</v>
      </c>
      <c r="V16" s="801">
        <v>1121</v>
      </c>
      <c r="W16" s="802">
        <v>978</v>
      </c>
      <c r="X16" s="802">
        <v>2169</v>
      </c>
      <c r="Y16" s="803">
        <v>82874</v>
      </c>
      <c r="Z16" s="787"/>
      <c r="AA16" s="84"/>
      <c r="AB16" s="83"/>
    </row>
    <row r="17" spans="2:27" ht="24" customHeight="1" x14ac:dyDescent="0.25">
      <c r="B17" s="813" t="s">
        <v>5</v>
      </c>
      <c r="C17" s="656">
        <v>3627</v>
      </c>
      <c r="D17" s="656">
        <v>2849</v>
      </c>
      <c r="E17" s="656">
        <v>1353</v>
      </c>
      <c r="F17" s="656">
        <v>3358</v>
      </c>
      <c r="G17" s="656">
        <v>3820</v>
      </c>
      <c r="H17" s="656">
        <v>1814</v>
      </c>
      <c r="I17" s="656">
        <v>2161</v>
      </c>
      <c r="J17" s="656">
        <v>3681</v>
      </c>
      <c r="K17" s="656">
        <v>842</v>
      </c>
      <c r="L17" s="657">
        <f t="shared" si="4"/>
        <v>23505</v>
      </c>
      <c r="M17" s="787"/>
      <c r="N17" s="787"/>
      <c r="O17" s="814" t="s">
        <v>5</v>
      </c>
      <c r="P17" s="656">
        <v>18108</v>
      </c>
      <c r="Q17" s="787">
        <v>36065</v>
      </c>
      <c r="R17" s="787">
        <v>3265</v>
      </c>
      <c r="S17" s="815">
        <v>5207</v>
      </c>
      <c r="T17" s="816">
        <f t="shared" si="5"/>
        <v>62645</v>
      </c>
      <c r="U17" s="817">
        <v>1725</v>
      </c>
      <c r="V17" s="817">
        <v>1088</v>
      </c>
      <c r="W17" s="818">
        <v>1003</v>
      </c>
      <c r="X17" s="818">
        <v>2072</v>
      </c>
      <c r="Y17" s="657">
        <v>92038</v>
      </c>
      <c r="Z17" s="787"/>
      <c r="AA17" s="84"/>
    </row>
    <row r="18" spans="2:27" ht="24" customHeight="1" x14ac:dyDescent="0.25">
      <c r="B18" s="811" t="s">
        <v>62</v>
      </c>
      <c r="C18" s="796">
        <v>3795</v>
      </c>
      <c r="D18" s="796">
        <v>2588</v>
      </c>
      <c r="E18" s="796">
        <v>1561</v>
      </c>
      <c r="F18" s="796">
        <v>3248</v>
      </c>
      <c r="G18" s="796">
        <v>3863</v>
      </c>
      <c r="H18" s="796">
        <v>1853</v>
      </c>
      <c r="I18" s="796">
        <v>2214</v>
      </c>
      <c r="J18" s="796">
        <v>3558</v>
      </c>
      <c r="K18" s="796">
        <v>792</v>
      </c>
      <c r="L18" s="803">
        <f t="shared" si="4"/>
        <v>23472</v>
      </c>
      <c r="M18" s="787"/>
      <c r="N18" s="787"/>
      <c r="O18" s="812" t="s">
        <v>62</v>
      </c>
      <c r="P18" s="796">
        <v>16537</v>
      </c>
      <c r="Q18" s="798">
        <v>30962</v>
      </c>
      <c r="R18" s="798">
        <v>3219</v>
      </c>
      <c r="S18" s="799">
        <v>4611</v>
      </c>
      <c r="T18" s="800">
        <f t="shared" si="5"/>
        <v>55329</v>
      </c>
      <c r="U18" s="801">
        <v>1664</v>
      </c>
      <c r="V18" s="801">
        <v>1044</v>
      </c>
      <c r="W18" s="802">
        <v>1152</v>
      </c>
      <c r="X18" s="802">
        <v>2124</v>
      </c>
      <c r="Y18" s="803">
        <v>84785</v>
      </c>
      <c r="Z18" s="787"/>
      <c r="AA18" s="84"/>
    </row>
    <row r="19" spans="2:27" ht="24" customHeight="1" x14ac:dyDescent="0.25">
      <c r="B19" s="813" t="s">
        <v>63</v>
      </c>
      <c r="C19" s="656">
        <v>4088</v>
      </c>
      <c r="D19" s="656">
        <v>2850</v>
      </c>
      <c r="E19" s="656">
        <v>1206</v>
      </c>
      <c r="F19" s="656">
        <v>3473</v>
      </c>
      <c r="G19" s="656">
        <v>3873</v>
      </c>
      <c r="H19" s="656">
        <v>1862</v>
      </c>
      <c r="I19" s="656">
        <v>2226</v>
      </c>
      <c r="J19" s="656">
        <v>3687</v>
      </c>
      <c r="K19" s="656">
        <v>853</v>
      </c>
      <c r="L19" s="657">
        <f t="shared" si="4"/>
        <v>24118</v>
      </c>
      <c r="M19" s="787"/>
      <c r="N19" s="787"/>
      <c r="O19" s="814" t="s">
        <v>63</v>
      </c>
      <c r="P19" s="656">
        <v>18170</v>
      </c>
      <c r="Q19" s="787">
        <v>35126</v>
      </c>
      <c r="R19" s="787">
        <v>3242</v>
      </c>
      <c r="S19" s="815">
        <v>5627</v>
      </c>
      <c r="T19" s="816">
        <f t="shared" si="5"/>
        <v>62165</v>
      </c>
      <c r="U19" s="817">
        <v>1804</v>
      </c>
      <c r="V19" s="817">
        <v>1067</v>
      </c>
      <c r="W19" s="818">
        <v>1166</v>
      </c>
      <c r="X19" s="818">
        <v>2538</v>
      </c>
      <c r="Y19" s="657">
        <v>92858</v>
      </c>
      <c r="Z19" s="787"/>
      <c r="AA19" s="84"/>
    </row>
    <row r="20" spans="2:27" ht="24" customHeight="1" x14ac:dyDescent="0.25">
      <c r="B20" s="811" t="s">
        <v>64</v>
      </c>
      <c r="C20" s="796">
        <v>3569</v>
      </c>
      <c r="D20" s="796">
        <v>2803</v>
      </c>
      <c r="E20" s="796">
        <v>2127</v>
      </c>
      <c r="F20" s="796">
        <v>3206</v>
      </c>
      <c r="G20" s="796">
        <v>3512</v>
      </c>
      <c r="H20" s="796">
        <v>905</v>
      </c>
      <c r="I20" s="796">
        <v>2096</v>
      </c>
      <c r="J20" s="796">
        <v>3605</v>
      </c>
      <c r="K20" s="796">
        <v>961</v>
      </c>
      <c r="L20" s="803">
        <f t="shared" si="4"/>
        <v>22784</v>
      </c>
      <c r="M20" s="787"/>
      <c r="N20" s="787"/>
      <c r="O20" s="812" t="s">
        <v>64</v>
      </c>
      <c r="P20" s="796">
        <v>16813</v>
      </c>
      <c r="Q20" s="798">
        <v>34783</v>
      </c>
      <c r="R20" s="798">
        <v>3242</v>
      </c>
      <c r="S20" s="799">
        <v>4739</v>
      </c>
      <c r="T20" s="800">
        <f t="shared" si="5"/>
        <v>59577</v>
      </c>
      <c r="U20" s="801">
        <v>1536</v>
      </c>
      <c r="V20" s="819">
        <v>978</v>
      </c>
      <c r="W20" s="802">
        <v>1301</v>
      </c>
      <c r="X20" s="802">
        <v>2492</v>
      </c>
      <c r="Y20" s="803">
        <v>88668</v>
      </c>
      <c r="Z20" s="787"/>
      <c r="AA20" s="84"/>
    </row>
    <row r="21" spans="2:27" ht="24" customHeight="1" x14ac:dyDescent="0.25">
      <c r="B21" s="813" t="s">
        <v>65</v>
      </c>
      <c r="C21" s="656">
        <v>4034</v>
      </c>
      <c r="D21" s="656">
        <v>2935</v>
      </c>
      <c r="E21" s="656">
        <v>1857</v>
      </c>
      <c r="F21" s="656">
        <v>3439</v>
      </c>
      <c r="G21" s="656">
        <v>3650</v>
      </c>
      <c r="H21" s="656">
        <v>2051</v>
      </c>
      <c r="I21" s="656">
        <v>2181</v>
      </c>
      <c r="J21" s="656">
        <v>3630</v>
      </c>
      <c r="K21" s="656">
        <v>1003</v>
      </c>
      <c r="L21" s="657">
        <f t="shared" si="4"/>
        <v>24780</v>
      </c>
      <c r="M21" s="787"/>
      <c r="N21" s="787"/>
      <c r="O21" s="814" t="s">
        <v>65</v>
      </c>
      <c r="P21" s="656">
        <v>17623</v>
      </c>
      <c r="Q21" s="787">
        <v>36040</v>
      </c>
      <c r="R21" s="787">
        <v>3610</v>
      </c>
      <c r="S21" s="815">
        <v>4788</v>
      </c>
      <c r="T21" s="816">
        <f t="shared" si="5"/>
        <v>62061</v>
      </c>
      <c r="U21" s="817">
        <v>1648</v>
      </c>
      <c r="V21" s="820">
        <v>972</v>
      </c>
      <c r="W21" s="818">
        <v>1581</v>
      </c>
      <c r="X21" s="818">
        <v>2822</v>
      </c>
      <c r="Y21" s="657">
        <v>93864</v>
      </c>
      <c r="Z21" s="787"/>
      <c r="AA21" s="84"/>
    </row>
    <row r="22" spans="2:27" ht="24" customHeight="1" x14ac:dyDescent="0.25">
      <c r="B22" s="811" t="s">
        <v>66</v>
      </c>
      <c r="C22" s="796">
        <v>4033</v>
      </c>
      <c r="D22" s="796">
        <v>2969</v>
      </c>
      <c r="E22" s="796">
        <v>1844</v>
      </c>
      <c r="F22" s="796">
        <v>3208</v>
      </c>
      <c r="G22" s="796">
        <v>3411</v>
      </c>
      <c r="H22" s="796">
        <v>2121</v>
      </c>
      <c r="I22" s="796">
        <v>1973</v>
      </c>
      <c r="J22" s="796">
        <v>3422</v>
      </c>
      <c r="K22" s="796">
        <v>1078</v>
      </c>
      <c r="L22" s="803">
        <f t="shared" si="4"/>
        <v>24059</v>
      </c>
      <c r="M22" s="787"/>
      <c r="N22" s="787"/>
      <c r="O22" s="812" t="s">
        <v>66</v>
      </c>
      <c r="P22" s="796">
        <v>16631</v>
      </c>
      <c r="Q22" s="798">
        <v>34526</v>
      </c>
      <c r="R22" s="798">
        <v>3239</v>
      </c>
      <c r="S22" s="799">
        <v>4239</v>
      </c>
      <c r="T22" s="800">
        <f t="shared" si="5"/>
        <v>58635</v>
      </c>
      <c r="U22" s="801">
        <v>1527</v>
      </c>
      <c r="V22" s="801">
        <v>963</v>
      </c>
      <c r="W22" s="802">
        <v>1429</v>
      </c>
      <c r="X22" s="802">
        <v>2910</v>
      </c>
      <c r="Y22" s="803">
        <v>89523</v>
      </c>
      <c r="Z22" s="787"/>
      <c r="AA22" s="84"/>
    </row>
    <row r="23" spans="2:27" ht="24" customHeight="1" x14ac:dyDescent="0.25">
      <c r="B23" s="813" t="s">
        <v>67</v>
      </c>
      <c r="C23" s="656">
        <v>4096</v>
      </c>
      <c r="D23" s="656">
        <v>3089</v>
      </c>
      <c r="E23" s="656">
        <v>2037</v>
      </c>
      <c r="F23" s="656">
        <v>3191</v>
      </c>
      <c r="G23" s="656">
        <v>3482</v>
      </c>
      <c r="H23" s="656">
        <v>2333</v>
      </c>
      <c r="I23" s="656">
        <v>2208</v>
      </c>
      <c r="J23" s="656">
        <v>3920</v>
      </c>
      <c r="K23" s="656">
        <v>1352</v>
      </c>
      <c r="L23" s="657">
        <f>SUM(C23:K23)</f>
        <v>25708</v>
      </c>
      <c r="M23" s="787"/>
      <c r="N23" s="787"/>
      <c r="O23" s="813" t="s">
        <v>67</v>
      </c>
      <c r="P23" s="656">
        <v>15318</v>
      </c>
      <c r="Q23" s="787">
        <v>30357</v>
      </c>
      <c r="R23" s="787">
        <v>2899</v>
      </c>
      <c r="S23" s="815">
        <v>4114</v>
      </c>
      <c r="T23" s="816">
        <f>SUM(P23:S23)</f>
        <v>52688</v>
      </c>
      <c r="U23" s="817">
        <v>1732</v>
      </c>
      <c r="V23" s="817">
        <v>1419</v>
      </c>
      <c r="W23" s="818">
        <v>1539</v>
      </c>
      <c r="X23" s="818">
        <v>2945</v>
      </c>
      <c r="Y23" s="657">
        <v>86031</v>
      </c>
      <c r="Z23" s="787"/>
      <c r="AA23" s="84"/>
    </row>
    <row r="24" spans="2:27" ht="24" customHeight="1" x14ac:dyDescent="0.25">
      <c r="B24" s="797" t="s">
        <v>492</v>
      </c>
      <c r="C24" s="796">
        <f t="shared" ref="C24:K24" si="6">SUM(C25:C32)</f>
        <v>29783</v>
      </c>
      <c r="D24" s="796">
        <f t="shared" si="6"/>
        <v>23113</v>
      </c>
      <c r="E24" s="796">
        <f t="shared" si="6"/>
        <v>12538</v>
      </c>
      <c r="F24" s="796">
        <f t="shared" si="6"/>
        <v>28433</v>
      </c>
      <c r="G24" s="796">
        <f t="shared" si="6"/>
        <v>28738</v>
      </c>
      <c r="H24" s="796">
        <f t="shared" si="6"/>
        <v>18521</v>
      </c>
      <c r="I24" s="796">
        <f t="shared" si="6"/>
        <v>14139</v>
      </c>
      <c r="J24" s="796">
        <f t="shared" si="6"/>
        <v>27893</v>
      </c>
      <c r="K24" s="796">
        <f t="shared" si="6"/>
        <v>6204</v>
      </c>
      <c r="L24" s="803">
        <f>SUM(C24:K24)</f>
        <v>189362</v>
      </c>
      <c r="M24" s="787"/>
      <c r="N24" s="787"/>
      <c r="O24" s="797" t="s">
        <v>492</v>
      </c>
      <c r="P24" s="796">
        <f>SUM(P25:P32)</f>
        <v>147584</v>
      </c>
      <c r="Q24" s="798">
        <f>SUM(Q25:Q32)</f>
        <v>273307</v>
      </c>
      <c r="R24" s="798">
        <f>SUM(R25:R32)</f>
        <v>25113</v>
      </c>
      <c r="S24" s="799">
        <f>SUM(S25:S32)</f>
        <v>34148</v>
      </c>
      <c r="T24" s="800">
        <f>SUM(P24:S24)</f>
        <v>480152</v>
      </c>
      <c r="U24" s="801">
        <f>SUM(U25:U32)</f>
        <v>13163</v>
      </c>
      <c r="V24" s="801">
        <f>SUM(V25:V32)</f>
        <v>6273</v>
      </c>
      <c r="W24" s="802">
        <f>SUM(W25:W32)</f>
        <v>11738</v>
      </c>
      <c r="X24" s="802">
        <f>SUM(X25:X32)</f>
        <v>25825</v>
      </c>
      <c r="Y24" s="803">
        <v>726513</v>
      </c>
      <c r="Z24" s="787"/>
      <c r="AA24" s="84"/>
    </row>
    <row r="25" spans="2:27" ht="24" customHeight="1" x14ac:dyDescent="0.25">
      <c r="B25" s="814" t="s">
        <v>0</v>
      </c>
      <c r="C25" s="656">
        <v>3591</v>
      </c>
      <c r="D25" s="656">
        <v>3052</v>
      </c>
      <c r="E25" s="656">
        <v>2113</v>
      </c>
      <c r="F25" s="656">
        <v>3360</v>
      </c>
      <c r="G25" s="656">
        <v>2966</v>
      </c>
      <c r="H25" s="656">
        <v>2241</v>
      </c>
      <c r="I25" s="656">
        <v>1620</v>
      </c>
      <c r="J25" s="656">
        <v>3297</v>
      </c>
      <c r="K25" s="656">
        <v>1098</v>
      </c>
      <c r="L25" s="657">
        <f>SUM(C25:K25)</f>
        <v>23338</v>
      </c>
      <c r="M25" s="787"/>
      <c r="N25" s="787"/>
      <c r="O25" s="814" t="s">
        <v>0</v>
      </c>
      <c r="P25" s="656">
        <v>16773</v>
      </c>
      <c r="Q25" s="787">
        <v>32224</v>
      </c>
      <c r="R25" s="787">
        <v>3084</v>
      </c>
      <c r="S25" s="815">
        <v>4534</v>
      </c>
      <c r="T25" s="816">
        <f>SUM(P25:S25)</f>
        <v>56615</v>
      </c>
      <c r="U25" s="817">
        <v>1765</v>
      </c>
      <c r="V25" s="817">
        <v>1005</v>
      </c>
      <c r="W25" s="818">
        <v>1557</v>
      </c>
      <c r="X25" s="818">
        <v>3442</v>
      </c>
      <c r="Y25" s="657">
        <v>87722</v>
      </c>
      <c r="Z25" s="787"/>
      <c r="AA25" s="84"/>
    </row>
    <row r="26" spans="2:27" ht="24" customHeight="1" x14ac:dyDescent="0.25">
      <c r="B26" s="824" t="s">
        <v>1</v>
      </c>
      <c r="C26" s="796">
        <v>3756</v>
      </c>
      <c r="D26" s="796">
        <v>2561</v>
      </c>
      <c r="E26" s="796">
        <v>1547</v>
      </c>
      <c r="F26" s="796">
        <v>3411</v>
      </c>
      <c r="G26" s="796">
        <v>3193</v>
      </c>
      <c r="H26" s="796">
        <v>2058</v>
      </c>
      <c r="I26" s="796">
        <v>1520</v>
      </c>
      <c r="J26" s="796">
        <v>3157</v>
      </c>
      <c r="K26" s="796">
        <v>1057</v>
      </c>
      <c r="L26" s="803">
        <f t="shared" ref="L26:L32" si="7">SUM(C26:K26)</f>
        <v>22260</v>
      </c>
      <c r="M26" s="787"/>
      <c r="N26" s="787"/>
      <c r="O26" s="824" t="s">
        <v>1</v>
      </c>
      <c r="P26" s="796">
        <v>16271</v>
      </c>
      <c r="Q26" s="798">
        <v>31746</v>
      </c>
      <c r="R26" s="798">
        <v>2857</v>
      </c>
      <c r="S26" s="799">
        <v>3970</v>
      </c>
      <c r="T26" s="800">
        <f t="shared" ref="T26:T32" si="8">SUM(P26:S26)</f>
        <v>54844</v>
      </c>
      <c r="U26" s="833">
        <v>1792</v>
      </c>
      <c r="V26" s="835">
        <v>816</v>
      </c>
      <c r="W26" s="799">
        <v>1316</v>
      </c>
      <c r="X26" s="802">
        <v>2924</v>
      </c>
      <c r="Y26" s="803">
        <v>83952</v>
      </c>
      <c r="Z26" s="787"/>
      <c r="AA26" s="84"/>
    </row>
    <row r="27" spans="2:27" ht="24" customHeight="1" x14ac:dyDescent="0.25">
      <c r="B27" s="814" t="s">
        <v>2</v>
      </c>
      <c r="C27" s="656">
        <v>3846</v>
      </c>
      <c r="D27" s="656">
        <v>3162</v>
      </c>
      <c r="E27" s="656">
        <v>1582</v>
      </c>
      <c r="F27" s="656">
        <v>3741</v>
      </c>
      <c r="G27" s="656">
        <v>3422</v>
      </c>
      <c r="H27" s="656">
        <v>2315</v>
      </c>
      <c r="I27" s="656">
        <v>1655</v>
      </c>
      <c r="J27" s="656">
        <v>3487</v>
      </c>
      <c r="K27" s="656">
        <v>1106</v>
      </c>
      <c r="L27" s="657">
        <f t="shared" si="7"/>
        <v>24316</v>
      </c>
      <c r="M27" s="787"/>
      <c r="N27" s="787"/>
      <c r="O27" s="814" t="s">
        <v>2</v>
      </c>
      <c r="P27" s="656">
        <v>17850</v>
      </c>
      <c r="Q27" s="787">
        <v>35974</v>
      </c>
      <c r="R27" s="787">
        <v>3357</v>
      </c>
      <c r="S27" s="827">
        <v>4635</v>
      </c>
      <c r="T27" s="830">
        <f t="shared" si="8"/>
        <v>61816</v>
      </c>
      <c r="U27" s="723">
        <v>1931</v>
      </c>
      <c r="V27" s="836">
        <v>1113</v>
      </c>
      <c r="W27" s="838">
        <v>1606</v>
      </c>
      <c r="X27" s="838">
        <v>3359</v>
      </c>
      <c r="Y27" s="657">
        <v>94141</v>
      </c>
      <c r="Z27" s="787"/>
      <c r="AA27" s="84"/>
    </row>
    <row r="28" spans="2:27" ht="24" customHeight="1" x14ac:dyDescent="0.25">
      <c r="B28" s="824" t="s">
        <v>3</v>
      </c>
      <c r="C28" s="796">
        <v>3178</v>
      </c>
      <c r="D28" s="796">
        <v>2928</v>
      </c>
      <c r="E28" s="796">
        <v>1981</v>
      </c>
      <c r="F28" s="796">
        <v>3494</v>
      </c>
      <c r="G28" s="796">
        <v>3143</v>
      </c>
      <c r="H28" s="796">
        <v>2283</v>
      </c>
      <c r="I28" s="796">
        <v>1801</v>
      </c>
      <c r="J28" s="796">
        <v>3270</v>
      </c>
      <c r="K28" s="796">
        <v>1157</v>
      </c>
      <c r="L28" s="803">
        <f t="shared" si="7"/>
        <v>23235</v>
      </c>
      <c r="M28" s="787"/>
      <c r="N28" s="787"/>
      <c r="O28" s="824" t="s">
        <v>3</v>
      </c>
      <c r="P28" s="796">
        <v>19235</v>
      </c>
      <c r="Q28" s="798">
        <v>35250</v>
      </c>
      <c r="R28" s="798">
        <v>3194</v>
      </c>
      <c r="S28" s="828">
        <v>4758</v>
      </c>
      <c r="T28" s="831">
        <f t="shared" si="8"/>
        <v>62437</v>
      </c>
      <c r="U28" s="834">
        <v>1887</v>
      </c>
      <c r="V28" s="835">
        <v>1029</v>
      </c>
      <c r="W28" s="839">
        <v>1130</v>
      </c>
      <c r="X28" s="839">
        <v>2787</v>
      </c>
      <c r="Y28" s="803">
        <v>92505</v>
      </c>
      <c r="Z28" s="787"/>
      <c r="AA28" s="84"/>
    </row>
    <row r="29" spans="2:27" ht="24" customHeight="1" x14ac:dyDescent="0.25">
      <c r="B29" s="814" t="s">
        <v>4</v>
      </c>
      <c r="C29" s="656">
        <v>4145</v>
      </c>
      <c r="D29" s="656">
        <v>2793</v>
      </c>
      <c r="E29" s="656">
        <v>1267</v>
      </c>
      <c r="F29" s="656">
        <v>3495</v>
      </c>
      <c r="G29" s="656">
        <v>3968</v>
      </c>
      <c r="H29" s="656">
        <v>2517</v>
      </c>
      <c r="I29" s="656">
        <v>1884</v>
      </c>
      <c r="J29" s="656">
        <v>3181</v>
      </c>
      <c r="K29" s="656">
        <v>369</v>
      </c>
      <c r="L29" s="657">
        <f t="shared" si="7"/>
        <v>23619</v>
      </c>
      <c r="M29" s="787"/>
      <c r="N29" s="787"/>
      <c r="O29" s="814" t="s">
        <v>4</v>
      </c>
      <c r="P29" s="656">
        <v>18738</v>
      </c>
      <c r="Q29" s="787">
        <v>33491</v>
      </c>
      <c r="R29" s="787">
        <v>2996</v>
      </c>
      <c r="S29" s="827">
        <v>3976</v>
      </c>
      <c r="T29" s="830">
        <f t="shared" si="8"/>
        <v>59201</v>
      </c>
      <c r="U29" s="723">
        <v>1394</v>
      </c>
      <c r="V29" s="836">
        <v>590</v>
      </c>
      <c r="W29" s="838">
        <v>1329</v>
      </c>
      <c r="X29" s="838">
        <v>3099</v>
      </c>
      <c r="Y29" s="657">
        <v>89232</v>
      </c>
      <c r="Z29" s="787"/>
      <c r="AA29" s="84"/>
    </row>
    <row r="30" spans="2:27" ht="24" customHeight="1" x14ac:dyDescent="0.25">
      <c r="B30" s="824" t="s">
        <v>5</v>
      </c>
      <c r="C30" s="796">
        <v>3534</v>
      </c>
      <c r="D30" s="796">
        <v>2943</v>
      </c>
      <c r="E30" s="796">
        <v>1302</v>
      </c>
      <c r="F30" s="796">
        <v>3655</v>
      </c>
      <c r="G30" s="796">
        <v>4169</v>
      </c>
      <c r="H30" s="796">
        <v>2297</v>
      </c>
      <c r="I30" s="796">
        <v>1771</v>
      </c>
      <c r="J30" s="796">
        <v>3582</v>
      </c>
      <c r="K30" s="796">
        <v>470</v>
      </c>
      <c r="L30" s="803">
        <f t="shared" si="7"/>
        <v>23723</v>
      </c>
      <c r="M30" s="787"/>
      <c r="N30" s="787"/>
      <c r="O30" s="824" t="s">
        <v>5</v>
      </c>
      <c r="P30" s="796">
        <v>19736</v>
      </c>
      <c r="Q30" s="798">
        <v>36674</v>
      </c>
      <c r="R30" s="798">
        <v>3378</v>
      </c>
      <c r="S30" s="828">
        <v>3993</v>
      </c>
      <c r="T30" s="831">
        <f t="shared" si="8"/>
        <v>63781</v>
      </c>
      <c r="U30" s="834">
        <v>1386</v>
      </c>
      <c r="V30" s="835">
        <v>582</v>
      </c>
      <c r="W30" s="839">
        <v>1567</v>
      </c>
      <c r="X30" s="839">
        <v>3117</v>
      </c>
      <c r="Y30" s="803">
        <v>94156</v>
      </c>
      <c r="Z30" s="787"/>
      <c r="AA30" s="84"/>
    </row>
    <row r="31" spans="2:27" ht="24" customHeight="1" x14ac:dyDescent="0.25">
      <c r="B31" s="814" t="s">
        <v>62</v>
      </c>
      <c r="C31" s="656">
        <v>3811</v>
      </c>
      <c r="D31" s="656">
        <v>2942</v>
      </c>
      <c r="E31" s="656">
        <v>1640</v>
      </c>
      <c r="F31" s="656">
        <v>3610</v>
      </c>
      <c r="G31" s="656">
        <v>3731</v>
      </c>
      <c r="H31" s="656">
        <v>2337</v>
      </c>
      <c r="I31" s="656">
        <v>1935</v>
      </c>
      <c r="J31" s="656">
        <v>3992</v>
      </c>
      <c r="K31" s="656">
        <v>452</v>
      </c>
      <c r="L31" s="657">
        <f t="shared" si="7"/>
        <v>24450</v>
      </c>
      <c r="M31" s="787"/>
      <c r="N31" s="787"/>
      <c r="O31" s="814" t="s">
        <v>62</v>
      </c>
      <c r="P31" s="656">
        <v>19212</v>
      </c>
      <c r="Q31" s="787">
        <v>33239</v>
      </c>
      <c r="R31" s="787">
        <v>3032</v>
      </c>
      <c r="S31" s="827">
        <v>3754</v>
      </c>
      <c r="T31" s="830">
        <f t="shared" si="8"/>
        <v>59237</v>
      </c>
      <c r="U31" s="836">
        <v>1509</v>
      </c>
      <c r="V31" s="836">
        <v>554</v>
      </c>
      <c r="W31" s="838">
        <v>1502</v>
      </c>
      <c r="X31" s="838">
        <v>3233</v>
      </c>
      <c r="Y31" s="657">
        <v>90485</v>
      </c>
      <c r="Z31" s="787"/>
      <c r="AA31" s="84"/>
    </row>
    <row r="32" spans="2:27" ht="24" customHeight="1" x14ac:dyDescent="0.25">
      <c r="B32" s="821" t="s">
        <v>63</v>
      </c>
      <c r="C32" s="822">
        <v>3922</v>
      </c>
      <c r="D32" s="822">
        <v>2732</v>
      </c>
      <c r="E32" s="822">
        <v>1106</v>
      </c>
      <c r="F32" s="822">
        <v>3667</v>
      </c>
      <c r="G32" s="822">
        <v>4146</v>
      </c>
      <c r="H32" s="822">
        <v>2473</v>
      </c>
      <c r="I32" s="822">
        <v>1953</v>
      </c>
      <c r="J32" s="822">
        <v>3927</v>
      </c>
      <c r="K32" s="822">
        <v>495</v>
      </c>
      <c r="L32" s="826">
        <f t="shared" si="7"/>
        <v>24421</v>
      </c>
      <c r="M32" s="787"/>
      <c r="N32" s="787"/>
      <c r="O32" s="821" t="s">
        <v>63</v>
      </c>
      <c r="P32" s="822">
        <v>19769</v>
      </c>
      <c r="Q32" s="825">
        <v>34709</v>
      </c>
      <c r="R32" s="825">
        <v>3215</v>
      </c>
      <c r="S32" s="829">
        <v>4528</v>
      </c>
      <c r="T32" s="832">
        <f t="shared" si="8"/>
        <v>62221</v>
      </c>
      <c r="U32" s="837">
        <v>1499</v>
      </c>
      <c r="V32" s="837">
        <v>584</v>
      </c>
      <c r="W32" s="840">
        <v>1731</v>
      </c>
      <c r="X32" s="840">
        <v>3864</v>
      </c>
      <c r="Y32" s="826">
        <v>94320</v>
      </c>
      <c r="Z32" s="787"/>
      <c r="AA32" s="84"/>
    </row>
    <row r="33" spans="2:27" ht="6" customHeight="1" x14ac:dyDescent="0.25">
      <c r="C33" s="48"/>
      <c r="D33" s="48"/>
      <c r="E33" s="48"/>
      <c r="F33" s="48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84"/>
    </row>
    <row r="34" spans="2:27" x14ac:dyDescent="0.25">
      <c r="B34" s="305" t="s">
        <v>137</v>
      </c>
      <c r="C34" s="52"/>
      <c r="D34" s="52"/>
      <c r="E34" s="52"/>
      <c r="F34" s="52"/>
      <c r="G34" s="823"/>
      <c r="H34" s="35"/>
      <c r="I34" s="35"/>
      <c r="J34" s="52"/>
      <c r="K34" s="52"/>
      <c r="L34" s="52"/>
      <c r="M34" s="44"/>
      <c r="N34" s="44"/>
      <c r="O34" s="305" t="s">
        <v>137</v>
      </c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</row>
    <row r="35" spans="2:27" x14ac:dyDescent="0.25">
      <c r="B35" s="132" t="s">
        <v>257</v>
      </c>
      <c r="C35" s="52"/>
      <c r="D35" s="52"/>
      <c r="E35" s="52"/>
      <c r="F35" s="52"/>
      <c r="G35" s="823"/>
      <c r="H35" s="35"/>
      <c r="I35" s="35"/>
      <c r="J35" s="52"/>
      <c r="K35" s="52"/>
      <c r="L35" s="52"/>
      <c r="M35" s="44"/>
      <c r="N35" s="44"/>
      <c r="O35" s="132" t="s">
        <v>257</v>
      </c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</row>
    <row r="36" spans="2:27" ht="13.8" x14ac:dyDescent="0.25">
      <c r="B36" s="132" t="s">
        <v>537</v>
      </c>
      <c r="C36" s="52"/>
      <c r="D36" s="52"/>
      <c r="E36" s="52"/>
      <c r="F36" s="52"/>
      <c r="G36" s="823"/>
      <c r="H36" s="35"/>
      <c r="I36" s="35"/>
      <c r="J36" s="52"/>
      <c r="K36" s="52"/>
      <c r="L36" s="52"/>
      <c r="M36" s="44"/>
      <c r="N36" s="44"/>
      <c r="O36" s="132" t="s">
        <v>537</v>
      </c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</row>
    <row r="37" spans="2:27" ht="13.8" x14ac:dyDescent="0.25">
      <c r="B37" s="132" t="s">
        <v>434</v>
      </c>
      <c r="C37" s="52"/>
      <c r="D37" s="52"/>
      <c r="E37" s="52"/>
      <c r="F37" s="52"/>
      <c r="G37" s="823"/>
      <c r="H37" s="35"/>
      <c r="I37" s="35"/>
      <c r="J37" s="52"/>
      <c r="K37" s="52"/>
      <c r="L37" s="52"/>
      <c r="M37" s="44"/>
      <c r="N37" s="44"/>
      <c r="O37" s="132" t="s">
        <v>434</v>
      </c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</row>
    <row r="38" spans="2:27" x14ac:dyDescent="0.25">
      <c r="B38" s="305" t="s">
        <v>355</v>
      </c>
      <c r="C38" s="52"/>
      <c r="D38" s="52"/>
      <c r="E38" s="52"/>
      <c r="F38" s="52"/>
      <c r="G38" s="823"/>
      <c r="H38" s="35"/>
      <c r="I38" s="35"/>
      <c r="J38" s="52"/>
      <c r="K38" s="52"/>
      <c r="L38" s="52"/>
      <c r="O38" s="305" t="s">
        <v>355</v>
      </c>
    </row>
    <row r="39" spans="2:27" x14ac:dyDescent="0.25">
      <c r="B39" s="97"/>
    </row>
  </sheetData>
  <mergeCells count="8">
    <mergeCell ref="X5:X6"/>
    <mergeCell ref="Y5:Y6"/>
    <mergeCell ref="B5:B6"/>
    <mergeCell ref="C5:L5"/>
    <mergeCell ref="O5:O6"/>
    <mergeCell ref="P5:T5"/>
    <mergeCell ref="U5:V5"/>
    <mergeCell ref="W5:W6"/>
  </mergeCells>
  <pageMargins left="0.39370078740157483" right="0.39370078740157483" top="0.39370078740157483" bottom="0.39370078740157483" header="0" footer="0.19685039370078741"/>
  <pageSetup scale="75" orientation="portrait" r:id="rId1"/>
  <headerFooter differentOddEven="1" alignWithMargins="0">
    <oddFooter>&amp;C&amp;11 16</oddFooter>
    <evenFooter>&amp;C&amp;11 15</evenFooter>
  </headerFooter>
  <colBreaks count="1" manualBreakCount="1">
    <brk id="13" max="40" man="1"/>
  </colBreaks>
  <ignoredErrors>
    <ignoredError sqref="Y11 T7:T9 L7:L9" formulaRange="1"/>
    <ignoredError sqref="T24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AD39"/>
  <sheetViews>
    <sheetView showGridLines="0" view="pageBreakPreview" topLeftCell="A19" zoomScaleNormal="100" zoomScaleSheetLayoutView="100" workbookViewId="0">
      <selection activeCell="B37" sqref="B37:B38"/>
    </sheetView>
  </sheetViews>
  <sheetFormatPr baseColWidth="10" defaultColWidth="11.44140625" defaultRowHeight="13.2" x14ac:dyDescent="0.25"/>
  <cols>
    <col min="1" max="1" width="1.6640625" style="31" customWidth="1"/>
    <col min="2" max="2" width="9.33203125" style="31" customWidth="1"/>
    <col min="3" max="3" width="9.6640625" style="31" customWidth="1"/>
    <col min="4" max="4" width="10.88671875" style="31" bestFit="1" customWidth="1"/>
    <col min="5" max="5" width="9" style="31" customWidth="1"/>
    <col min="6" max="6" width="8.6640625" style="31" customWidth="1"/>
    <col min="7" max="7" width="9.6640625" style="31" customWidth="1"/>
    <col min="8" max="8" width="10.44140625" style="31" bestFit="1" customWidth="1"/>
    <col min="9" max="9" width="9.6640625" style="31" customWidth="1"/>
    <col min="10" max="10" width="9.109375" style="31" customWidth="1"/>
    <col min="11" max="11" width="8.33203125" style="31" customWidth="1"/>
    <col min="12" max="12" width="10.88671875" style="31" customWidth="1"/>
    <col min="13" max="13" width="12" style="31" customWidth="1"/>
    <col min="14" max="14" width="11" style="31" bestFit="1" customWidth="1"/>
    <col min="15" max="15" width="1.44140625" style="31" customWidth="1"/>
    <col min="16" max="16" width="1.88671875" style="31" customWidth="1"/>
    <col min="17" max="17" width="9" style="31" customWidth="1"/>
    <col min="18" max="19" width="10.44140625" style="31" customWidth="1"/>
    <col min="20" max="21" width="9.109375" style="31" bestFit="1" customWidth="1"/>
    <col min="22" max="22" width="10.109375" style="31" customWidth="1"/>
    <col min="23" max="23" width="11.6640625" style="31" bestFit="1" customWidth="1"/>
    <col min="24" max="24" width="10.33203125" style="31" bestFit="1" customWidth="1"/>
    <col min="25" max="25" width="11.6640625" style="31" bestFit="1" customWidth="1"/>
    <col min="26" max="26" width="13.44140625" style="31" customWidth="1"/>
    <col min="27" max="27" width="11.5546875" style="31" customWidth="1"/>
    <col min="28" max="28" width="11.44140625" style="31" customWidth="1"/>
    <col min="29" max="29" width="1.5546875" style="31" customWidth="1"/>
    <col min="30" max="16384" width="11.44140625" style="31"/>
  </cols>
  <sheetData>
    <row r="2" spans="2:30" ht="15.6" x14ac:dyDescent="0.3">
      <c r="B2" s="34" t="s">
        <v>479</v>
      </c>
      <c r="G2" s="782"/>
      <c r="L2" s="881"/>
      <c r="M2" s="881"/>
      <c r="Q2" s="34" t="s">
        <v>479</v>
      </c>
      <c r="AD2" s="145" t="s">
        <v>226</v>
      </c>
    </row>
    <row r="3" spans="2:30" x14ac:dyDescent="0.25">
      <c r="B3" s="724" t="s">
        <v>337</v>
      </c>
      <c r="Q3" s="724" t="s">
        <v>337</v>
      </c>
    </row>
    <row r="4" spans="2:30" x14ac:dyDescent="0.25">
      <c r="M4" s="707"/>
      <c r="N4" s="707" t="s">
        <v>250</v>
      </c>
      <c r="Q4" s="14"/>
      <c r="R4" s="48"/>
      <c r="S4" s="48"/>
      <c r="T4" s="48"/>
      <c r="U4" s="48"/>
      <c r="AB4" s="880" t="s">
        <v>251</v>
      </c>
    </row>
    <row r="5" spans="2:30" s="48" customFormat="1" ht="24.9" customHeight="1" x14ac:dyDescent="0.25">
      <c r="B5" s="985" t="s">
        <v>134</v>
      </c>
      <c r="C5" s="985" t="s">
        <v>140</v>
      </c>
      <c r="D5" s="985"/>
      <c r="E5" s="985"/>
      <c r="F5" s="985"/>
      <c r="G5" s="985"/>
      <c r="H5" s="985"/>
      <c r="I5" s="985"/>
      <c r="J5" s="985"/>
      <c r="K5" s="985"/>
      <c r="L5" s="985"/>
      <c r="M5" s="985" t="s">
        <v>238</v>
      </c>
      <c r="N5" s="985"/>
      <c r="Q5" s="985" t="s">
        <v>134</v>
      </c>
      <c r="R5" s="985" t="s">
        <v>242</v>
      </c>
      <c r="S5" s="985"/>
      <c r="T5" s="985"/>
      <c r="U5" s="985"/>
      <c r="V5" s="985"/>
      <c r="W5" s="985" t="s">
        <v>141</v>
      </c>
      <c r="X5" s="985" t="s">
        <v>142</v>
      </c>
      <c r="Y5" s="985" t="s">
        <v>246</v>
      </c>
      <c r="Z5" s="985" t="s">
        <v>236</v>
      </c>
      <c r="AA5" s="985" t="s">
        <v>237</v>
      </c>
      <c r="AB5" s="985" t="s">
        <v>143</v>
      </c>
    </row>
    <row r="6" spans="2:30" s="48" customFormat="1" ht="50.25" customHeight="1" x14ac:dyDescent="0.25">
      <c r="B6" s="985"/>
      <c r="C6" s="784" t="s">
        <v>54</v>
      </c>
      <c r="D6" s="784" t="s">
        <v>25</v>
      </c>
      <c r="E6" s="784" t="s">
        <v>238</v>
      </c>
      <c r="F6" s="784" t="s">
        <v>217</v>
      </c>
      <c r="G6" s="784" t="s">
        <v>55</v>
      </c>
      <c r="H6" s="784" t="s">
        <v>56</v>
      </c>
      <c r="I6" s="784" t="s">
        <v>36</v>
      </c>
      <c r="J6" s="784" t="s">
        <v>57</v>
      </c>
      <c r="K6" s="784" t="s">
        <v>58</v>
      </c>
      <c r="L6" s="784" t="s">
        <v>53</v>
      </c>
      <c r="M6" s="784" t="s">
        <v>244</v>
      </c>
      <c r="N6" s="784" t="s">
        <v>245</v>
      </c>
      <c r="Q6" s="985"/>
      <c r="R6" s="784" t="s">
        <v>239</v>
      </c>
      <c r="S6" s="784" t="s">
        <v>240</v>
      </c>
      <c r="T6" s="784" t="s">
        <v>243</v>
      </c>
      <c r="U6" s="784" t="s">
        <v>241</v>
      </c>
      <c r="V6" s="784" t="s">
        <v>53</v>
      </c>
      <c r="W6" s="985"/>
      <c r="X6" s="985"/>
      <c r="Y6" s="985"/>
      <c r="Z6" s="985"/>
      <c r="AA6" s="985"/>
      <c r="AB6" s="985"/>
    </row>
    <row r="7" spans="2:30" s="48" customFormat="1" ht="4.5" customHeight="1" thickBot="1" x14ac:dyDescent="0.3">
      <c r="B7" s="875"/>
      <c r="C7" s="879"/>
      <c r="D7" s="879"/>
      <c r="E7" s="879"/>
      <c r="F7" s="879"/>
      <c r="G7" s="879"/>
      <c r="H7" s="879"/>
      <c r="I7" s="879"/>
      <c r="J7" s="879"/>
      <c r="K7" s="878"/>
      <c r="L7" s="878"/>
      <c r="M7" s="877"/>
      <c r="N7" s="876"/>
      <c r="Q7" s="875"/>
      <c r="R7" s="874"/>
      <c r="S7" s="783"/>
      <c r="T7" s="783"/>
      <c r="U7" s="783"/>
      <c r="V7" s="872"/>
      <c r="W7" s="783"/>
      <c r="X7" s="873"/>
      <c r="Y7" s="873"/>
      <c r="Z7" s="873"/>
      <c r="AA7" s="872"/>
      <c r="AB7" s="871"/>
    </row>
    <row r="8" spans="2:30" s="48" customFormat="1" ht="24" customHeight="1" x14ac:dyDescent="0.25">
      <c r="B8" s="693">
        <v>2007</v>
      </c>
      <c r="C8" s="863">
        <v>1242106</v>
      </c>
      <c r="D8" s="863">
        <v>1128016</v>
      </c>
      <c r="E8" s="863">
        <v>788771</v>
      </c>
      <c r="F8" s="863">
        <v>533257</v>
      </c>
      <c r="G8" s="863">
        <v>1372297</v>
      </c>
      <c r="H8" s="863">
        <v>889477</v>
      </c>
      <c r="I8" s="863">
        <v>1021564</v>
      </c>
      <c r="J8" s="863">
        <v>980368</v>
      </c>
      <c r="K8" s="861">
        <v>394294</v>
      </c>
      <c r="L8" s="864">
        <f>SUM(C8:K8)</f>
        <v>8350150</v>
      </c>
      <c r="M8" s="870">
        <v>1431857</v>
      </c>
      <c r="N8" s="865">
        <v>277552</v>
      </c>
      <c r="O8" s="51"/>
      <c r="Q8" s="693">
        <v>2007</v>
      </c>
      <c r="R8" s="863">
        <v>3015255</v>
      </c>
      <c r="S8" s="863">
        <v>5991588</v>
      </c>
      <c r="T8" s="863">
        <v>431571</v>
      </c>
      <c r="U8" s="863">
        <v>2298937</v>
      </c>
      <c r="V8" s="869">
        <v>11737351</v>
      </c>
      <c r="W8" s="863">
        <v>547025</v>
      </c>
      <c r="X8" s="862">
        <v>395474</v>
      </c>
      <c r="Y8" s="862">
        <v>948010</v>
      </c>
      <c r="Z8" s="862">
        <v>3997634</v>
      </c>
      <c r="AA8" s="861">
        <v>524460</v>
      </c>
      <c r="AB8" s="868">
        <v>28209513</v>
      </c>
      <c r="AC8" s="51"/>
      <c r="AD8" s="51"/>
    </row>
    <row r="9" spans="2:30" s="48" customFormat="1" ht="24" customHeight="1" x14ac:dyDescent="0.25">
      <c r="B9" s="671">
        <v>2008</v>
      </c>
      <c r="C9" s="852">
        <v>1322259</v>
      </c>
      <c r="D9" s="852">
        <v>1385238</v>
      </c>
      <c r="E9" s="852">
        <v>511441</v>
      </c>
      <c r="F9" s="852">
        <v>574393</v>
      </c>
      <c r="G9" s="852">
        <v>1524268</v>
      </c>
      <c r="H9" s="852">
        <v>1129221</v>
      </c>
      <c r="I9" s="852">
        <v>1262360</v>
      </c>
      <c r="J9" s="852">
        <v>1212237</v>
      </c>
      <c r="K9" s="856">
        <v>480451</v>
      </c>
      <c r="L9" s="851">
        <f>SUM(C9:K9)</f>
        <v>9401868</v>
      </c>
      <c r="M9" s="867">
        <v>701555</v>
      </c>
      <c r="N9" s="413">
        <v>329366</v>
      </c>
      <c r="Q9" s="671">
        <v>2008</v>
      </c>
      <c r="R9" s="852">
        <v>2431159</v>
      </c>
      <c r="S9" s="852">
        <v>6516641</v>
      </c>
      <c r="T9" s="852">
        <v>395755</v>
      </c>
      <c r="U9" s="852">
        <v>2006882</v>
      </c>
      <c r="V9" s="851">
        <v>11350437</v>
      </c>
      <c r="W9" s="852">
        <v>595282</v>
      </c>
      <c r="X9" s="850">
        <v>426123</v>
      </c>
      <c r="Y9" s="850">
        <v>793953</v>
      </c>
      <c r="Z9" s="850">
        <v>5566903</v>
      </c>
      <c r="AA9" s="856">
        <v>569138</v>
      </c>
      <c r="AB9" s="858">
        <v>29734625</v>
      </c>
      <c r="AC9" s="51"/>
      <c r="AD9" s="51"/>
    </row>
    <row r="10" spans="2:30" s="48" customFormat="1" ht="24" customHeight="1" x14ac:dyDescent="0.25">
      <c r="B10" s="693">
        <v>2009</v>
      </c>
      <c r="C10" s="863">
        <v>1267849</v>
      </c>
      <c r="D10" s="863">
        <v>1473893</v>
      </c>
      <c r="E10" s="863">
        <v>579064</v>
      </c>
      <c r="F10" s="863">
        <v>590913</v>
      </c>
      <c r="G10" s="863">
        <v>1587616</v>
      </c>
      <c r="H10" s="863">
        <v>955179</v>
      </c>
      <c r="I10" s="863">
        <v>948951</v>
      </c>
      <c r="J10" s="863">
        <v>1173110</v>
      </c>
      <c r="K10" s="861">
        <v>487909</v>
      </c>
      <c r="L10" s="864">
        <f>SUM(C10:K10)</f>
        <v>9064484</v>
      </c>
      <c r="M10" s="866">
        <v>635226</v>
      </c>
      <c r="N10" s="865">
        <v>341148</v>
      </c>
      <c r="Q10" s="693">
        <v>2009</v>
      </c>
      <c r="R10" s="863">
        <v>1731792</v>
      </c>
      <c r="S10" s="863">
        <v>5286167</v>
      </c>
      <c r="T10" s="863">
        <v>592913</v>
      </c>
      <c r="U10" s="863">
        <v>1795793</v>
      </c>
      <c r="V10" s="864">
        <v>9406665</v>
      </c>
      <c r="W10" s="863">
        <v>605339</v>
      </c>
      <c r="X10" s="862">
        <v>417672</v>
      </c>
      <c r="Y10" s="863">
        <v>639012</v>
      </c>
      <c r="Z10" s="862">
        <v>2491436</v>
      </c>
      <c r="AA10" s="861">
        <v>491131</v>
      </c>
      <c r="AB10" s="860">
        <v>24092113</v>
      </c>
      <c r="AC10" s="51"/>
      <c r="AD10" s="51"/>
    </row>
    <row r="11" spans="2:30" s="48" customFormat="1" ht="24" customHeight="1" x14ac:dyDescent="0.25">
      <c r="B11" s="671">
        <v>2010</v>
      </c>
      <c r="C11" s="852">
        <v>1447207</v>
      </c>
      <c r="D11" s="852">
        <v>1536585</v>
      </c>
      <c r="E11" s="852">
        <v>634233</v>
      </c>
      <c r="F11" s="852">
        <v>616893</v>
      </c>
      <c r="G11" s="852">
        <v>1592950</v>
      </c>
      <c r="H11" s="852">
        <v>1326481</v>
      </c>
      <c r="I11" s="852">
        <v>1268138</v>
      </c>
      <c r="J11" s="852">
        <v>1736875</v>
      </c>
      <c r="K11" s="856">
        <v>589266</v>
      </c>
      <c r="L11" s="851">
        <v>10748628</v>
      </c>
      <c r="M11" s="854">
        <v>466825</v>
      </c>
      <c r="N11" s="413">
        <v>384503</v>
      </c>
      <c r="O11" s="85"/>
      <c r="P11" s="85"/>
      <c r="Q11" s="671">
        <v>2010</v>
      </c>
      <c r="R11" s="852">
        <v>3145375</v>
      </c>
      <c r="S11" s="852">
        <v>6344244</v>
      </c>
      <c r="T11" s="852">
        <v>725939</v>
      </c>
      <c r="U11" s="852">
        <v>1742575</v>
      </c>
      <c r="V11" s="851">
        <v>11958133</v>
      </c>
      <c r="W11" s="852">
        <v>790392</v>
      </c>
      <c r="X11" s="850">
        <v>511035</v>
      </c>
      <c r="Y11" s="852">
        <v>798572</v>
      </c>
      <c r="Z11" s="850">
        <v>5850371</v>
      </c>
      <c r="AA11" s="856">
        <v>637581</v>
      </c>
      <c r="AB11" s="858">
        <v>32146040</v>
      </c>
      <c r="AC11" s="51"/>
      <c r="AD11" s="51"/>
    </row>
    <row r="12" spans="2:30" s="48" customFormat="1" ht="24" customHeight="1" x14ac:dyDescent="0.25">
      <c r="B12" s="753" t="s">
        <v>540</v>
      </c>
      <c r="C12" s="845">
        <f t="shared" ref="C12:N12" si="0">SUM(C13:C24)</f>
        <v>1475504</v>
      </c>
      <c r="D12" s="845">
        <f t="shared" si="0"/>
        <v>1784434</v>
      </c>
      <c r="E12" s="845">
        <f t="shared" si="0"/>
        <v>624070</v>
      </c>
      <c r="F12" s="845">
        <f t="shared" si="0"/>
        <v>884675</v>
      </c>
      <c r="G12" s="845">
        <f t="shared" si="0"/>
        <v>1453158</v>
      </c>
      <c r="H12" s="845">
        <f t="shared" si="0"/>
        <v>1488904</v>
      </c>
      <c r="I12" s="845">
        <f t="shared" si="0"/>
        <v>1465591</v>
      </c>
      <c r="J12" s="845">
        <f t="shared" si="0"/>
        <v>1953733</v>
      </c>
      <c r="K12" s="848">
        <f t="shared" si="0"/>
        <v>501846</v>
      </c>
      <c r="L12" s="844">
        <f t="shared" si="0"/>
        <v>11631915</v>
      </c>
      <c r="M12" s="846">
        <f t="shared" si="0"/>
        <v>552430</v>
      </c>
      <c r="N12" s="416">
        <f t="shared" si="0"/>
        <v>425885</v>
      </c>
      <c r="Q12" s="753" t="s">
        <v>540</v>
      </c>
      <c r="R12" s="845">
        <f t="shared" ref="R12:AB12" si="1">SUM(R13:R24)</f>
        <v>3277347</v>
      </c>
      <c r="S12" s="845">
        <f t="shared" si="1"/>
        <v>7088205</v>
      </c>
      <c r="T12" s="845">
        <f t="shared" si="1"/>
        <v>731961</v>
      </c>
      <c r="U12" s="845">
        <f t="shared" si="1"/>
        <v>1134983</v>
      </c>
      <c r="V12" s="844">
        <f t="shared" si="1"/>
        <v>12232496</v>
      </c>
      <c r="W12" s="845">
        <f t="shared" si="1"/>
        <v>888355</v>
      </c>
      <c r="X12" s="843">
        <f t="shared" si="1"/>
        <v>635015</v>
      </c>
      <c r="Y12" s="845">
        <f t="shared" si="1"/>
        <v>848866</v>
      </c>
      <c r="Z12" s="843">
        <f t="shared" si="1"/>
        <v>3406409</v>
      </c>
      <c r="AA12" s="848">
        <f t="shared" si="1"/>
        <v>839349</v>
      </c>
      <c r="AB12" s="859">
        <f t="shared" si="1"/>
        <v>31460720</v>
      </c>
      <c r="AC12" s="51"/>
      <c r="AD12" s="86"/>
    </row>
    <row r="13" spans="2:30" s="48" customFormat="1" ht="24" customHeight="1" x14ac:dyDescent="0.25">
      <c r="B13" s="674" t="s">
        <v>7</v>
      </c>
      <c r="C13" s="852">
        <v>111489</v>
      </c>
      <c r="D13" s="852">
        <v>151624</v>
      </c>
      <c r="E13" s="852">
        <v>59672</v>
      </c>
      <c r="F13" s="852">
        <v>41646</v>
      </c>
      <c r="G13" s="852">
        <v>109214</v>
      </c>
      <c r="H13" s="852">
        <v>131614</v>
      </c>
      <c r="I13" s="852">
        <v>103202</v>
      </c>
      <c r="J13" s="852">
        <v>136514</v>
      </c>
      <c r="K13" s="856">
        <v>43582</v>
      </c>
      <c r="L13" s="851">
        <f t="shared" ref="L13:L26" si="2">SUM(C13:K13)</f>
        <v>888557</v>
      </c>
      <c r="M13" s="854">
        <v>46181</v>
      </c>
      <c r="N13" s="413">
        <v>29798</v>
      </c>
      <c r="Q13" s="674" t="s">
        <v>7</v>
      </c>
      <c r="R13" s="852">
        <v>268952</v>
      </c>
      <c r="S13" s="852">
        <v>560422</v>
      </c>
      <c r="T13" s="852">
        <v>59778</v>
      </c>
      <c r="U13" s="852">
        <v>110489</v>
      </c>
      <c r="V13" s="851">
        <f>SUM(R13:U13)</f>
        <v>999641</v>
      </c>
      <c r="W13" s="852">
        <v>83841</v>
      </c>
      <c r="X13" s="850">
        <v>42415</v>
      </c>
      <c r="Y13" s="852">
        <v>61032</v>
      </c>
      <c r="Z13" s="850">
        <v>257297</v>
      </c>
      <c r="AA13" s="856">
        <v>54184</v>
      </c>
      <c r="AB13" s="858">
        <v>2462946</v>
      </c>
      <c r="AC13" s="51"/>
      <c r="AD13" s="86"/>
    </row>
    <row r="14" spans="2:30" s="48" customFormat="1" ht="24" customHeight="1" x14ac:dyDescent="0.25">
      <c r="B14" s="665" t="s">
        <v>8</v>
      </c>
      <c r="C14" s="845">
        <v>108866</v>
      </c>
      <c r="D14" s="845">
        <v>126603</v>
      </c>
      <c r="E14" s="845">
        <v>43346</v>
      </c>
      <c r="F14" s="845">
        <v>41393</v>
      </c>
      <c r="G14" s="845">
        <v>96182</v>
      </c>
      <c r="H14" s="845">
        <v>127201</v>
      </c>
      <c r="I14" s="845">
        <v>104086</v>
      </c>
      <c r="J14" s="845">
        <v>145156</v>
      </c>
      <c r="K14" s="848">
        <v>37178</v>
      </c>
      <c r="L14" s="844">
        <f t="shared" si="2"/>
        <v>830011</v>
      </c>
      <c r="M14" s="846">
        <v>44376</v>
      </c>
      <c r="N14" s="416">
        <v>33012</v>
      </c>
      <c r="Q14" s="665" t="s">
        <v>8</v>
      </c>
      <c r="R14" s="845">
        <v>280181</v>
      </c>
      <c r="S14" s="845">
        <v>529915</v>
      </c>
      <c r="T14" s="845">
        <v>49639</v>
      </c>
      <c r="U14" s="845">
        <v>75821</v>
      </c>
      <c r="V14" s="844">
        <f t="shared" ref="V14:V24" si="3">SUM(R14:U14)</f>
        <v>935556</v>
      </c>
      <c r="W14" s="845">
        <v>62013</v>
      </c>
      <c r="X14" s="843">
        <v>46664</v>
      </c>
      <c r="Y14" s="845">
        <v>70882</v>
      </c>
      <c r="Z14" s="843">
        <v>265227</v>
      </c>
      <c r="AA14" s="848">
        <v>63645</v>
      </c>
      <c r="AB14" s="859">
        <v>2351386</v>
      </c>
      <c r="AC14" s="51"/>
      <c r="AD14" s="86"/>
    </row>
    <row r="15" spans="2:30" s="48" customFormat="1" ht="24" customHeight="1" x14ac:dyDescent="0.25">
      <c r="B15" s="674" t="s">
        <v>9</v>
      </c>
      <c r="C15" s="852">
        <v>113291</v>
      </c>
      <c r="D15" s="852">
        <v>137844</v>
      </c>
      <c r="E15" s="852">
        <v>44051</v>
      </c>
      <c r="F15" s="852">
        <v>68351</v>
      </c>
      <c r="G15" s="852">
        <v>107213</v>
      </c>
      <c r="H15" s="852">
        <v>139368</v>
      </c>
      <c r="I15" s="852">
        <v>122361</v>
      </c>
      <c r="J15" s="852">
        <v>159090</v>
      </c>
      <c r="K15" s="856">
        <v>44755</v>
      </c>
      <c r="L15" s="851">
        <f t="shared" si="2"/>
        <v>936324</v>
      </c>
      <c r="M15" s="854">
        <v>48700</v>
      </c>
      <c r="N15" s="413">
        <v>40670</v>
      </c>
      <c r="Q15" s="674" t="s">
        <v>9</v>
      </c>
      <c r="R15" s="852">
        <v>293857</v>
      </c>
      <c r="S15" s="852">
        <v>624926</v>
      </c>
      <c r="T15" s="852">
        <v>61763</v>
      </c>
      <c r="U15" s="852">
        <v>106549</v>
      </c>
      <c r="V15" s="851">
        <f t="shared" si="3"/>
        <v>1087095</v>
      </c>
      <c r="W15" s="852">
        <v>77830</v>
      </c>
      <c r="X15" s="850">
        <v>44067</v>
      </c>
      <c r="Y15" s="852">
        <v>78868</v>
      </c>
      <c r="Z15" s="850">
        <v>284416</v>
      </c>
      <c r="AA15" s="856">
        <v>74795</v>
      </c>
      <c r="AB15" s="858">
        <v>2672765</v>
      </c>
      <c r="AC15" s="51"/>
      <c r="AD15" s="86"/>
    </row>
    <row r="16" spans="2:30" s="48" customFormat="1" ht="24" customHeight="1" x14ac:dyDescent="0.25">
      <c r="B16" s="665" t="s">
        <v>10</v>
      </c>
      <c r="C16" s="845">
        <v>108052</v>
      </c>
      <c r="D16" s="845">
        <v>142446</v>
      </c>
      <c r="E16" s="845">
        <v>50244</v>
      </c>
      <c r="F16" s="845">
        <v>66759</v>
      </c>
      <c r="G16" s="845">
        <v>107554</v>
      </c>
      <c r="H16" s="845">
        <v>127369</v>
      </c>
      <c r="I16" s="845">
        <v>119337</v>
      </c>
      <c r="J16" s="845">
        <v>156031</v>
      </c>
      <c r="K16" s="848">
        <v>37169</v>
      </c>
      <c r="L16" s="844">
        <f t="shared" si="2"/>
        <v>914961</v>
      </c>
      <c r="M16" s="846">
        <v>46841</v>
      </c>
      <c r="N16" s="416">
        <v>34335</v>
      </c>
      <c r="Q16" s="665" t="s">
        <v>10</v>
      </c>
      <c r="R16" s="845">
        <v>292642</v>
      </c>
      <c r="S16" s="845">
        <v>602012</v>
      </c>
      <c r="T16" s="845">
        <v>64041</v>
      </c>
      <c r="U16" s="845">
        <v>96819</v>
      </c>
      <c r="V16" s="844">
        <f t="shared" si="3"/>
        <v>1055514</v>
      </c>
      <c r="W16" s="845">
        <v>65887</v>
      </c>
      <c r="X16" s="843">
        <v>41225</v>
      </c>
      <c r="Y16" s="845">
        <v>70471</v>
      </c>
      <c r="Z16" s="843">
        <v>290530</v>
      </c>
      <c r="AA16" s="848">
        <v>69004</v>
      </c>
      <c r="AB16" s="859">
        <v>2588768</v>
      </c>
      <c r="AC16" s="51"/>
      <c r="AD16" s="86"/>
    </row>
    <row r="17" spans="2:30" s="48" customFormat="1" ht="24" customHeight="1" x14ac:dyDescent="0.25">
      <c r="B17" s="674" t="s">
        <v>11</v>
      </c>
      <c r="C17" s="852">
        <v>119268</v>
      </c>
      <c r="D17" s="852">
        <v>134773</v>
      </c>
      <c r="E17" s="852">
        <v>36762</v>
      </c>
      <c r="F17" s="852">
        <v>80294</v>
      </c>
      <c r="G17" s="852">
        <v>133232</v>
      </c>
      <c r="H17" s="852">
        <v>110198</v>
      </c>
      <c r="I17" s="852">
        <v>114715</v>
      </c>
      <c r="J17" s="852">
        <v>149952</v>
      </c>
      <c r="K17" s="856">
        <v>46749</v>
      </c>
      <c r="L17" s="851">
        <f t="shared" si="2"/>
        <v>925943</v>
      </c>
      <c r="M17" s="854">
        <v>46448</v>
      </c>
      <c r="N17" s="413">
        <v>38986</v>
      </c>
      <c r="Q17" s="674" t="s">
        <v>11</v>
      </c>
      <c r="R17" s="852">
        <v>261048</v>
      </c>
      <c r="S17" s="852">
        <v>553091</v>
      </c>
      <c r="T17" s="852">
        <v>62801</v>
      </c>
      <c r="U17" s="852">
        <v>77814</v>
      </c>
      <c r="V17" s="851">
        <f t="shared" si="3"/>
        <v>954754</v>
      </c>
      <c r="W17" s="852">
        <v>58760</v>
      </c>
      <c r="X17" s="850">
        <v>49192</v>
      </c>
      <c r="Y17" s="852">
        <v>72382</v>
      </c>
      <c r="Z17" s="850">
        <v>269833</v>
      </c>
      <c r="AA17" s="856">
        <v>71404</v>
      </c>
      <c r="AB17" s="858">
        <v>2487702</v>
      </c>
      <c r="AC17" s="51"/>
      <c r="AD17" s="86"/>
    </row>
    <row r="18" spans="2:30" s="48" customFormat="1" ht="24" customHeight="1" x14ac:dyDescent="0.25">
      <c r="B18" s="665" t="s">
        <v>12</v>
      </c>
      <c r="C18" s="845">
        <v>124795</v>
      </c>
      <c r="D18" s="845">
        <v>149813</v>
      </c>
      <c r="E18" s="845">
        <v>42425</v>
      </c>
      <c r="F18" s="845">
        <v>85033</v>
      </c>
      <c r="G18" s="845">
        <v>133833</v>
      </c>
      <c r="H18" s="845">
        <v>119396</v>
      </c>
      <c r="I18" s="845">
        <v>126572</v>
      </c>
      <c r="J18" s="845">
        <v>175638</v>
      </c>
      <c r="K18" s="848">
        <v>39469</v>
      </c>
      <c r="L18" s="844">
        <f t="shared" si="2"/>
        <v>996974</v>
      </c>
      <c r="M18" s="846">
        <v>43988</v>
      </c>
      <c r="N18" s="416">
        <v>37381</v>
      </c>
      <c r="Q18" s="665" t="s">
        <v>12</v>
      </c>
      <c r="R18" s="845">
        <v>288741</v>
      </c>
      <c r="S18" s="845">
        <v>648486</v>
      </c>
      <c r="T18" s="845">
        <v>66866</v>
      </c>
      <c r="U18" s="845">
        <v>101722</v>
      </c>
      <c r="V18" s="844">
        <f t="shared" si="3"/>
        <v>1105815</v>
      </c>
      <c r="W18" s="845">
        <v>49237</v>
      </c>
      <c r="X18" s="843">
        <v>47136</v>
      </c>
      <c r="Y18" s="845">
        <v>66787</v>
      </c>
      <c r="Z18" s="843">
        <v>252700</v>
      </c>
      <c r="AA18" s="848">
        <v>61739</v>
      </c>
      <c r="AB18" s="859">
        <v>2661757</v>
      </c>
      <c r="AC18" s="51"/>
      <c r="AD18" s="86"/>
    </row>
    <row r="19" spans="2:30" s="48" customFormat="1" ht="24" customHeight="1" x14ac:dyDescent="0.25">
      <c r="B19" s="674" t="s">
        <v>13</v>
      </c>
      <c r="C19" s="852">
        <v>122949</v>
      </c>
      <c r="D19" s="852">
        <v>137263</v>
      </c>
      <c r="E19" s="852">
        <v>49667</v>
      </c>
      <c r="F19" s="852">
        <v>82562</v>
      </c>
      <c r="G19" s="852">
        <v>136945</v>
      </c>
      <c r="H19" s="852">
        <v>121216</v>
      </c>
      <c r="I19" s="852">
        <v>130529</v>
      </c>
      <c r="J19" s="852">
        <v>171317</v>
      </c>
      <c r="K19" s="856">
        <v>37682</v>
      </c>
      <c r="L19" s="851">
        <f t="shared" si="2"/>
        <v>990130</v>
      </c>
      <c r="M19" s="854">
        <v>45604</v>
      </c>
      <c r="N19" s="413">
        <v>31241</v>
      </c>
      <c r="Q19" s="674" t="s">
        <v>13</v>
      </c>
      <c r="R19" s="852">
        <v>253954</v>
      </c>
      <c r="S19" s="852">
        <v>555679</v>
      </c>
      <c r="T19" s="852">
        <v>66439</v>
      </c>
      <c r="U19" s="852">
        <v>90924</v>
      </c>
      <c r="V19" s="851">
        <f t="shared" si="3"/>
        <v>966996</v>
      </c>
      <c r="W19" s="852">
        <v>55902</v>
      </c>
      <c r="X19" s="850">
        <v>49048</v>
      </c>
      <c r="Y19" s="852">
        <v>65099</v>
      </c>
      <c r="Z19" s="850">
        <v>276862</v>
      </c>
      <c r="AA19" s="856">
        <v>63369</v>
      </c>
      <c r="AB19" s="858">
        <v>2544251</v>
      </c>
      <c r="AC19" s="51"/>
      <c r="AD19" s="86"/>
    </row>
    <row r="20" spans="2:30" s="48" customFormat="1" ht="24" customHeight="1" x14ac:dyDescent="0.25">
      <c r="B20" s="665" t="s">
        <v>14</v>
      </c>
      <c r="C20" s="845">
        <v>136507</v>
      </c>
      <c r="D20" s="845">
        <v>150396</v>
      </c>
      <c r="E20" s="845">
        <v>38187</v>
      </c>
      <c r="F20" s="845">
        <v>88197</v>
      </c>
      <c r="G20" s="845">
        <v>136763</v>
      </c>
      <c r="H20" s="845">
        <v>121783</v>
      </c>
      <c r="I20" s="845">
        <v>132670</v>
      </c>
      <c r="J20" s="845">
        <v>178033</v>
      </c>
      <c r="K20" s="848">
        <v>39890</v>
      </c>
      <c r="L20" s="844">
        <f t="shared" si="2"/>
        <v>1022426</v>
      </c>
      <c r="M20" s="846">
        <v>50926</v>
      </c>
      <c r="N20" s="416">
        <v>36877</v>
      </c>
      <c r="Q20" s="665" t="s">
        <v>14</v>
      </c>
      <c r="R20" s="845">
        <v>290047</v>
      </c>
      <c r="S20" s="845">
        <v>642762</v>
      </c>
      <c r="T20" s="845">
        <v>66844</v>
      </c>
      <c r="U20" s="845">
        <v>113276</v>
      </c>
      <c r="V20" s="844">
        <f t="shared" si="3"/>
        <v>1112929</v>
      </c>
      <c r="W20" s="845">
        <v>71618</v>
      </c>
      <c r="X20" s="843">
        <v>56959</v>
      </c>
      <c r="Y20" s="845">
        <v>74633</v>
      </c>
      <c r="Z20" s="843">
        <v>307099</v>
      </c>
      <c r="AA20" s="848">
        <v>77282</v>
      </c>
      <c r="AB20" s="859">
        <v>2810749</v>
      </c>
      <c r="AC20" s="51"/>
      <c r="AD20" s="86"/>
    </row>
    <row r="21" spans="2:30" s="48" customFormat="1" ht="24" customHeight="1" x14ac:dyDescent="0.25">
      <c r="B21" s="674" t="s">
        <v>15</v>
      </c>
      <c r="C21" s="852">
        <v>125791</v>
      </c>
      <c r="D21" s="852">
        <v>148061</v>
      </c>
      <c r="E21" s="852">
        <v>69747</v>
      </c>
      <c r="F21" s="852">
        <v>81361</v>
      </c>
      <c r="G21" s="852">
        <v>122840</v>
      </c>
      <c r="H21" s="852">
        <v>56990</v>
      </c>
      <c r="I21" s="852">
        <v>126394</v>
      </c>
      <c r="J21" s="852">
        <v>172380</v>
      </c>
      <c r="K21" s="856">
        <v>41716</v>
      </c>
      <c r="L21" s="851">
        <f t="shared" si="2"/>
        <v>945280</v>
      </c>
      <c r="M21" s="854">
        <v>43530</v>
      </c>
      <c r="N21" s="413">
        <v>29021</v>
      </c>
      <c r="Q21" s="674" t="s">
        <v>15</v>
      </c>
      <c r="R21" s="852">
        <v>267339</v>
      </c>
      <c r="S21" s="852">
        <v>605033</v>
      </c>
      <c r="T21" s="852">
        <v>67020</v>
      </c>
      <c r="U21" s="852">
        <v>95378</v>
      </c>
      <c r="V21" s="851">
        <f t="shared" si="3"/>
        <v>1034770</v>
      </c>
      <c r="W21" s="852">
        <v>79680</v>
      </c>
      <c r="X21" s="850">
        <v>57367</v>
      </c>
      <c r="Y21" s="852">
        <v>68768</v>
      </c>
      <c r="Z21" s="850">
        <v>293943</v>
      </c>
      <c r="AA21" s="856">
        <v>78415</v>
      </c>
      <c r="AB21" s="858">
        <v>2630774</v>
      </c>
      <c r="AC21" s="51"/>
      <c r="AD21" s="86"/>
    </row>
    <row r="22" spans="2:30" s="48" customFormat="1" ht="24" customHeight="1" x14ac:dyDescent="0.25">
      <c r="B22" s="665" t="s">
        <v>16</v>
      </c>
      <c r="C22" s="845">
        <v>132026</v>
      </c>
      <c r="D22" s="845">
        <v>160827</v>
      </c>
      <c r="E22" s="845">
        <v>61654</v>
      </c>
      <c r="F22" s="845">
        <v>87421</v>
      </c>
      <c r="G22" s="845">
        <v>127528</v>
      </c>
      <c r="H22" s="845">
        <v>135258</v>
      </c>
      <c r="I22" s="845">
        <v>131656</v>
      </c>
      <c r="J22" s="845">
        <v>175218</v>
      </c>
      <c r="K22" s="848">
        <v>43123</v>
      </c>
      <c r="L22" s="844">
        <f t="shared" si="2"/>
        <v>1054711</v>
      </c>
      <c r="M22" s="846">
        <v>46535</v>
      </c>
      <c r="N22" s="416">
        <v>34266</v>
      </c>
      <c r="Q22" s="665" t="s">
        <v>16</v>
      </c>
      <c r="R22" s="845">
        <v>276468</v>
      </c>
      <c r="S22" s="845">
        <v>615994</v>
      </c>
      <c r="T22" s="845">
        <v>59918</v>
      </c>
      <c r="U22" s="845">
        <v>95120</v>
      </c>
      <c r="V22" s="844">
        <f t="shared" si="3"/>
        <v>1047500</v>
      </c>
      <c r="W22" s="845">
        <v>95771</v>
      </c>
      <c r="X22" s="843">
        <v>64759</v>
      </c>
      <c r="Y22" s="845">
        <v>76573</v>
      </c>
      <c r="Z22" s="843">
        <v>304182</v>
      </c>
      <c r="AA22" s="848">
        <v>78068</v>
      </c>
      <c r="AB22" s="859">
        <v>2802365</v>
      </c>
      <c r="AC22" s="51"/>
      <c r="AD22" s="86"/>
    </row>
    <row r="23" spans="2:30" s="48" customFormat="1" ht="24" customHeight="1" x14ac:dyDescent="0.25">
      <c r="B23" s="674" t="s">
        <v>17</v>
      </c>
      <c r="C23" s="852">
        <v>135018</v>
      </c>
      <c r="D23" s="852">
        <v>165510</v>
      </c>
      <c r="E23" s="852">
        <v>61189</v>
      </c>
      <c r="F23" s="852">
        <v>79888</v>
      </c>
      <c r="G23" s="852">
        <v>119259</v>
      </c>
      <c r="H23" s="852">
        <v>141282</v>
      </c>
      <c r="I23" s="852">
        <v>120840</v>
      </c>
      <c r="J23" s="852">
        <v>166145</v>
      </c>
      <c r="K23" s="856">
        <v>41848</v>
      </c>
      <c r="L23" s="855">
        <f t="shared" si="2"/>
        <v>1030979</v>
      </c>
      <c r="M23" s="854">
        <v>43756</v>
      </c>
      <c r="N23" s="413">
        <v>34899</v>
      </c>
      <c r="Q23" s="674" t="s">
        <v>17</v>
      </c>
      <c r="R23" s="852">
        <v>263506</v>
      </c>
      <c r="S23" s="852">
        <v>613851</v>
      </c>
      <c r="T23" s="852">
        <v>56678</v>
      </c>
      <c r="U23" s="852">
        <v>85729</v>
      </c>
      <c r="V23" s="851">
        <f t="shared" si="3"/>
        <v>1019764</v>
      </c>
      <c r="W23" s="850">
        <v>89795</v>
      </c>
      <c r="X23" s="850">
        <v>67431</v>
      </c>
      <c r="Y23" s="850">
        <v>70427</v>
      </c>
      <c r="Z23" s="850">
        <v>294733</v>
      </c>
      <c r="AA23" s="856">
        <v>74487</v>
      </c>
      <c r="AB23" s="858">
        <v>2726271</v>
      </c>
      <c r="AC23" s="51"/>
      <c r="AD23" s="86"/>
    </row>
    <row r="24" spans="2:30" s="48" customFormat="1" ht="24" customHeight="1" x14ac:dyDescent="0.25">
      <c r="B24" s="665" t="s">
        <v>18</v>
      </c>
      <c r="C24" s="845">
        <v>137452</v>
      </c>
      <c r="D24" s="845">
        <v>179274</v>
      </c>
      <c r="E24" s="845">
        <v>67126</v>
      </c>
      <c r="F24" s="845">
        <v>81770</v>
      </c>
      <c r="G24" s="845">
        <v>122595</v>
      </c>
      <c r="H24" s="845">
        <v>157229</v>
      </c>
      <c r="I24" s="845">
        <v>133229</v>
      </c>
      <c r="J24" s="845">
        <v>168259</v>
      </c>
      <c r="K24" s="848">
        <v>48685</v>
      </c>
      <c r="L24" s="847">
        <f t="shared" si="2"/>
        <v>1095619</v>
      </c>
      <c r="M24" s="846">
        <v>45545</v>
      </c>
      <c r="N24" s="416">
        <v>45399</v>
      </c>
      <c r="Q24" s="665" t="s">
        <v>18</v>
      </c>
      <c r="R24" s="845">
        <v>240612</v>
      </c>
      <c r="S24" s="845">
        <v>536034</v>
      </c>
      <c r="T24" s="845">
        <v>50174</v>
      </c>
      <c r="U24" s="845">
        <v>85342</v>
      </c>
      <c r="V24" s="844">
        <f t="shared" si="3"/>
        <v>912162</v>
      </c>
      <c r="W24" s="843">
        <v>98021</v>
      </c>
      <c r="X24" s="843">
        <v>68752</v>
      </c>
      <c r="Y24" s="843">
        <v>72944</v>
      </c>
      <c r="Z24" s="843">
        <v>309587</v>
      </c>
      <c r="AA24" s="843">
        <v>72957</v>
      </c>
      <c r="AB24" s="842">
        <v>2720986</v>
      </c>
      <c r="AC24" s="51"/>
      <c r="AD24" s="86"/>
    </row>
    <row r="25" spans="2:30" s="48" customFormat="1" ht="24" customHeight="1" x14ac:dyDescent="0.25">
      <c r="B25" s="857" t="s">
        <v>494</v>
      </c>
      <c r="C25" s="852">
        <f t="shared" ref="C25:K25" si="4">SUM(C26:C33)</f>
        <v>981553</v>
      </c>
      <c r="D25" s="852">
        <f t="shared" si="4"/>
        <v>1328778</v>
      </c>
      <c r="E25" s="852">
        <f t="shared" si="4"/>
        <v>427259</v>
      </c>
      <c r="F25" s="852">
        <f t="shared" si="4"/>
        <v>744752</v>
      </c>
      <c r="G25" s="852">
        <f t="shared" si="4"/>
        <v>1063682</v>
      </c>
      <c r="H25" s="852">
        <f t="shared" si="4"/>
        <v>1215995</v>
      </c>
      <c r="I25" s="852">
        <f t="shared" si="4"/>
        <v>872668</v>
      </c>
      <c r="J25" s="852">
        <f t="shared" si="4"/>
        <v>1377212</v>
      </c>
      <c r="K25" s="856">
        <f t="shared" si="4"/>
        <v>240137</v>
      </c>
      <c r="L25" s="855">
        <f t="shared" si="2"/>
        <v>8252036</v>
      </c>
      <c r="M25" s="854">
        <f>SUM(M26:M33)</f>
        <v>369963</v>
      </c>
      <c r="N25" s="413">
        <f>SUM(N26:N33)</f>
        <v>216883</v>
      </c>
      <c r="Q25" s="853" t="s">
        <v>494</v>
      </c>
      <c r="R25" s="852">
        <f t="shared" ref="R25:AA25" si="5">SUM(R26:R33)</f>
        <v>2418965</v>
      </c>
      <c r="S25" s="852">
        <f t="shared" si="5"/>
        <v>4762549</v>
      </c>
      <c r="T25" s="852">
        <f t="shared" si="5"/>
        <v>431984</v>
      </c>
      <c r="U25" s="852">
        <f t="shared" si="5"/>
        <v>738444</v>
      </c>
      <c r="V25" s="851">
        <f t="shared" si="5"/>
        <v>8351942</v>
      </c>
      <c r="W25" s="850">
        <f t="shared" si="5"/>
        <v>739106</v>
      </c>
      <c r="X25" s="850">
        <f t="shared" si="5"/>
        <v>608765</v>
      </c>
      <c r="Y25" s="850">
        <f t="shared" si="5"/>
        <v>653517</v>
      </c>
      <c r="Z25" s="850">
        <f t="shared" si="5"/>
        <v>2503644</v>
      </c>
      <c r="AA25" s="850">
        <f t="shared" si="5"/>
        <v>628928</v>
      </c>
      <c r="AB25" s="849">
        <v>22324784</v>
      </c>
      <c r="AC25" s="51"/>
      <c r="AD25" s="86"/>
    </row>
    <row r="26" spans="2:30" s="48" customFormat="1" ht="24" customHeight="1" x14ac:dyDescent="0.25">
      <c r="B26" s="665" t="s">
        <v>7</v>
      </c>
      <c r="C26" s="845">
        <v>123257</v>
      </c>
      <c r="D26" s="845">
        <v>174763</v>
      </c>
      <c r="E26" s="845">
        <v>71524</v>
      </c>
      <c r="F26" s="845">
        <v>88276</v>
      </c>
      <c r="G26" s="845">
        <v>103664</v>
      </c>
      <c r="H26" s="845">
        <v>151840</v>
      </c>
      <c r="I26" s="845">
        <v>101901</v>
      </c>
      <c r="J26" s="845">
        <v>163155</v>
      </c>
      <c r="K26" s="848">
        <v>46793</v>
      </c>
      <c r="L26" s="847">
        <f t="shared" si="2"/>
        <v>1025173</v>
      </c>
      <c r="M26" s="846">
        <v>54083</v>
      </c>
      <c r="N26" s="416">
        <v>35956</v>
      </c>
      <c r="Q26" s="665" t="s">
        <v>7</v>
      </c>
      <c r="R26" s="845">
        <v>273389</v>
      </c>
      <c r="S26" s="845">
        <v>552777</v>
      </c>
      <c r="T26" s="845">
        <v>53102</v>
      </c>
      <c r="U26" s="845">
        <v>92518</v>
      </c>
      <c r="V26" s="844">
        <f>SUM(R26:U26)</f>
        <v>971786</v>
      </c>
      <c r="W26" s="843">
        <v>98050</v>
      </c>
      <c r="X26" s="843">
        <v>78364</v>
      </c>
      <c r="Y26" s="843">
        <v>72053</v>
      </c>
      <c r="Z26" s="843">
        <v>280103</v>
      </c>
      <c r="AA26" s="843">
        <v>73265</v>
      </c>
      <c r="AB26" s="842">
        <v>2688833</v>
      </c>
      <c r="AC26" s="51"/>
      <c r="AD26" s="86"/>
    </row>
    <row r="27" spans="2:30" s="48" customFormat="1" ht="24" customHeight="1" x14ac:dyDescent="0.25">
      <c r="B27" s="674" t="s">
        <v>8</v>
      </c>
      <c r="C27" s="852">
        <v>124757</v>
      </c>
      <c r="D27" s="852">
        <v>149064</v>
      </c>
      <c r="E27" s="852">
        <v>51924</v>
      </c>
      <c r="F27" s="852">
        <v>89553</v>
      </c>
      <c r="G27" s="852">
        <v>112411</v>
      </c>
      <c r="H27" s="852">
        <v>139519</v>
      </c>
      <c r="I27" s="852">
        <v>96287</v>
      </c>
      <c r="J27" s="852">
        <v>156193</v>
      </c>
      <c r="K27" s="886">
        <v>43886</v>
      </c>
      <c r="L27" s="889">
        <f t="shared" ref="L27:L33" si="6">SUM(C27:K27)</f>
        <v>963594</v>
      </c>
      <c r="M27" s="854">
        <v>47590</v>
      </c>
      <c r="N27" s="413">
        <v>28812</v>
      </c>
      <c r="Q27" s="674" t="s">
        <v>8</v>
      </c>
      <c r="R27" s="852">
        <v>252704</v>
      </c>
      <c r="S27" s="852">
        <v>542420</v>
      </c>
      <c r="T27" s="852">
        <v>47768</v>
      </c>
      <c r="U27" s="852">
        <v>83261</v>
      </c>
      <c r="V27" s="851">
        <f t="shared" ref="V27:V33" si="7">SUM(R27:U27)</f>
        <v>926153</v>
      </c>
      <c r="W27" s="850">
        <v>82447</v>
      </c>
      <c r="X27" s="850">
        <v>69097</v>
      </c>
      <c r="Y27" s="892">
        <v>95997</v>
      </c>
      <c r="Z27" s="856">
        <v>282506</v>
      </c>
      <c r="AA27" s="892">
        <v>71677</v>
      </c>
      <c r="AB27" s="849">
        <v>2567873</v>
      </c>
      <c r="AC27" s="660"/>
      <c r="AD27" s="86"/>
    </row>
    <row r="28" spans="2:30" s="48" customFormat="1" ht="24" customHeight="1" x14ac:dyDescent="0.25">
      <c r="B28" s="665" t="s">
        <v>9</v>
      </c>
      <c r="C28" s="845">
        <v>115862</v>
      </c>
      <c r="D28" s="845">
        <v>181911</v>
      </c>
      <c r="E28" s="845">
        <v>53826</v>
      </c>
      <c r="F28" s="845">
        <v>97484</v>
      </c>
      <c r="G28" s="845">
        <v>117300</v>
      </c>
      <c r="H28" s="845">
        <v>153133</v>
      </c>
      <c r="I28" s="845">
        <v>102650</v>
      </c>
      <c r="J28" s="845">
        <v>170827</v>
      </c>
      <c r="K28" s="887">
        <v>46542</v>
      </c>
      <c r="L28" s="890">
        <f t="shared" si="6"/>
        <v>1039535</v>
      </c>
      <c r="M28" s="846">
        <v>51501</v>
      </c>
      <c r="N28" s="416">
        <v>40514</v>
      </c>
      <c r="O28" s="89"/>
      <c r="P28" s="89"/>
      <c r="Q28" s="665" t="s">
        <v>9</v>
      </c>
      <c r="R28" s="845">
        <v>280208</v>
      </c>
      <c r="S28" s="845">
        <v>625525</v>
      </c>
      <c r="T28" s="845">
        <v>57158</v>
      </c>
      <c r="U28" s="845">
        <v>95474</v>
      </c>
      <c r="V28" s="893">
        <f t="shared" si="7"/>
        <v>1058365</v>
      </c>
      <c r="W28" s="887">
        <v>103717</v>
      </c>
      <c r="X28" s="887">
        <v>79236</v>
      </c>
      <c r="Y28" s="887">
        <v>80513</v>
      </c>
      <c r="Z28" s="887">
        <v>316214</v>
      </c>
      <c r="AA28" s="887">
        <v>84271</v>
      </c>
      <c r="AB28" s="842">
        <v>2853866</v>
      </c>
      <c r="AC28" s="660"/>
      <c r="AD28" s="86"/>
    </row>
    <row r="29" spans="2:30" s="48" customFormat="1" ht="24" customHeight="1" x14ac:dyDescent="0.25">
      <c r="B29" s="674" t="s">
        <v>10</v>
      </c>
      <c r="C29" s="852">
        <v>103981</v>
      </c>
      <c r="D29" s="852">
        <v>167683</v>
      </c>
      <c r="E29" s="852">
        <v>69990</v>
      </c>
      <c r="F29" s="852">
        <v>91625</v>
      </c>
      <c r="G29" s="852">
        <v>110826</v>
      </c>
      <c r="H29" s="852">
        <v>148474</v>
      </c>
      <c r="I29" s="852">
        <v>105499</v>
      </c>
      <c r="J29" s="852">
        <v>161150</v>
      </c>
      <c r="K29" s="886">
        <v>51366</v>
      </c>
      <c r="L29" s="889">
        <f t="shared" si="6"/>
        <v>1010594</v>
      </c>
      <c r="M29" s="854">
        <v>50699</v>
      </c>
      <c r="N29" s="413">
        <v>37386</v>
      </c>
      <c r="Q29" s="674" t="s">
        <v>10</v>
      </c>
      <c r="R29" s="852">
        <v>329142</v>
      </c>
      <c r="S29" s="852">
        <v>623623</v>
      </c>
      <c r="T29" s="852">
        <v>56172</v>
      </c>
      <c r="U29" s="852">
        <v>100287</v>
      </c>
      <c r="V29" s="894">
        <f t="shared" si="7"/>
        <v>1109224</v>
      </c>
      <c r="W29" s="886">
        <v>70696</v>
      </c>
      <c r="X29" s="886">
        <v>65717</v>
      </c>
      <c r="Y29" s="886">
        <v>72328</v>
      </c>
      <c r="Z29" s="886">
        <v>329507</v>
      </c>
      <c r="AA29" s="886">
        <v>82377</v>
      </c>
      <c r="AB29" s="849">
        <v>2828528</v>
      </c>
      <c r="AC29" s="660"/>
      <c r="AD29" s="86"/>
    </row>
    <row r="30" spans="2:30" s="48" customFormat="1" ht="24" customHeight="1" x14ac:dyDescent="0.25">
      <c r="B30" s="665" t="s">
        <v>11</v>
      </c>
      <c r="C30" s="845">
        <v>142719</v>
      </c>
      <c r="D30" s="845">
        <v>162773</v>
      </c>
      <c r="E30" s="845">
        <v>44665</v>
      </c>
      <c r="F30" s="845">
        <v>91468</v>
      </c>
      <c r="G30" s="845">
        <v>156600</v>
      </c>
      <c r="H30" s="845">
        <v>161309</v>
      </c>
      <c r="I30" s="845">
        <v>109332</v>
      </c>
      <c r="J30" s="845">
        <v>157358</v>
      </c>
      <c r="K30" s="887">
        <v>13036</v>
      </c>
      <c r="L30" s="890">
        <f t="shared" si="6"/>
        <v>1039260</v>
      </c>
      <c r="M30" s="846">
        <v>39669</v>
      </c>
      <c r="N30" s="416">
        <v>19176</v>
      </c>
      <c r="O30" s="89"/>
      <c r="P30" s="89"/>
      <c r="Q30" s="665" t="s">
        <v>11</v>
      </c>
      <c r="R30" s="845">
        <v>313222</v>
      </c>
      <c r="S30" s="845">
        <v>579099</v>
      </c>
      <c r="T30" s="845">
        <v>51858</v>
      </c>
      <c r="U30" s="845">
        <v>89841</v>
      </c>
      <c r="V30" s="893">
        <f t="shared" si="7"/>
        <v>1034020</v>
      </c>
      <c r="W30" s="887">
        <v>81300</v>
      </c>
      <c r="X30" s="887">
        <v>73932</v>
      </c>
      <c r="Y30" s="887">
        <v>86180</v>
      </c>
      <c r="Z30" s="887">
        <v>316231</v>
      </c>
      <c r="AA30" s="887">
        <v>74206</v>
      </c>
      <c r="AB30" s="842">
        <v>2763974</v>
      </c>
      <c r="AC30" s="660"/>
      <c r="AD30" s="86"/>
    </row>
    <row r="31" spans="2:30" s="48" customFormat="1" ht="24" customHeight="1" x14ac:dyDescent="0.25">
      <c r="B31" s="954" t="s">
        <v>12</v>
      </c>
      <c r="C31" s="852">
        <v>119068</v>
      </c>
      <c r="D31" s="852">
        <v>167081</v>
      </c>
      <c r="E31" s="852">
        <v>44227</v>
      </c>
      <c r="F31" s="852">
        <v>95216</v>
      </c>
      <c r="G31" s="852">
        <v>162032</v>
      </c>
      <c r="H31" s="852">
        <v>151509</v>
      </c>
      <c r="I31" s="852">
        <v>111070</v>
      </c>
      <c r="J31" s="852">
        <v>174427</v>
      </c>
      <c r="K31" s="886">
        <v>14469</v>
      </c>
      <c r="L31" s="889">
        <f t="shared" si="6"/>
        <v>1039099</v>
      </c>
      <c r="M31" s="854">
        <v>38937</v>
      </c>
      <c r="N31" s="413">
        <v>19760</v>
      </c>
      <c r="Q31" s="674" t="s">
        <v>12</v>
      </c>
      <c r="R31" s="852">
        <v>331534</v>
      </c>
      <c r="S31" s="852">
        <v>647876</v>
      </c>
      <c r="T31" s="852">
        <v>59945</v>
      </c>
      <c r="U31" s="852">
        <v>90475</v>
      </c>
      <c r="V31" s="894">
        <f t="shared" si="7"/>
        <v>1129830</v>
      </c>
      <c r="W31" s="886">
        <v>102419</v>
      </c>
      <c r="X31" s="886">
        <v>74071</v>
      </c>
      <c r="Y31" s="957">
        <v>80020</v>
      </c>
      <c r="Z31" s="886">
        <v>328581</v>
      </c>
      <c r="AA31" s="886">
        <v>82395</v>
      </c>
      <c r="AB31" s="849">
        <v>2895112</v>
      </c>
      <c r="AC31" s="660"/>
      <c r="AD31" s="86"/>
    </row>
    <row r="32" spans="2:30" s="48" customFormat="1" ht="24" customHeight="1" x14ac:dyDescent="0.25">
      <c r="B32" s="665" t="s">
        <v>13</v>
      </c>
      <c r="C32" s="845">
        <v>122100</v>
      </c>
      <c r="D32" s="845">
        <v>166768</v>
      </c>
      <c r="E32" s="845">
        <v>55073</v>
      </c>
      <c r="F32" s="845">
        <v>94678</v>
      </c>
      <c r="G32" s="845">
        <v>140086</v>
      </c>
      <c r="H32" s="845">
        <v>151560</v>
      </c>
      <c r="I32" s="845">
        <v>121407</v>
      </c>
      <c r="J32" s="845">
        <v>191387</v>
      </c>
      <c r="K32" s="887">
        <v>11299</v>
      </c>
      <c r="L32" s="890">
        <f t="shared" si="6"/>
        <v>1054358</v>
      </c>
      <c r="M32" s="846">
        <v>42784</v>
      </c>
      <c r="N32" s="416">
        <v>16004</v>
      </c>
      <c r="O32" s="89"/>
      <c r="P32" s="89"/>
      <c r="Q32" s="665" t="s">
        <v>13</v>
      </c>
      <c r="R32" s="845">
        <v>311300</v>
      </c>
      <c r="S32" s="845">
        <v>586071</v>
      </c>
      <c r="T32" s="845">
        <v>50042</v>
      </c>
      <c r="U32" s="845">
        <v>83752</v>
      </c>
      <c r="V32" s="893">
        <f t="shared" si="7"/>
        <v>1031165</v>
      </c>
      <c r="W32" s="956">
        <v>89649</v>
      </c>
      <c r="X32" s="956">
        <v>76508</v>
      </c>
      <c r="Y32" s="956">
        <v>94458</v>
      </c>
      <c r="Z32" s="956">
        <v>323418</v>
      </c>
      <c r="AA32" s="956">
        <v>71376</v>
      </c>
      <c r="AB32" s="842">
        <v>2799720</v>
      </c>
      <c r="AC32" s="660"/>
      <c r="AD32" s="86"/>
    </row>
    <row r="33" spans="2:30" s="48" customFormat="1" ht="24" customHeight="1" x14ac:dyDescent="0.25">
      <c r="B33" s="955" t="s">
        <v>14</v>
      </c>
      <c r="C33" s="882">
        <v>129809</v>
      </c>
      <c r="D33" s="882">
        <v>158735</v>
      </c>
      <c r="E33" s="882">
        <v>36030</v>
      </c>
      <c r="F33" s="882">
        <v>96452</v>
      </c>
      <c r="G33" s="882">
        <v>160763</v>
      </c>
      <c r="H33" s="882">
        <v>158651</v>
      </c>
      <c r="I33" s="882">
        <v>124522</v>
      </c>
      <c r="J33" s="882">
        <v>202715</v>
      </c>
      <c r="K33" s="888">
        <v>12746</v>
      </c>
      <c r="L33" s="891">
        <f t="shared" si="6"/>
        <v>1080423</v>
      </c>
      <c r="M33" s="884">
        <v>44700</v>
      </c>
      <c r="N33" s="885">
        <v>19275</v>
      </c>
      <c r="Q33" s="710" t="s">
        <v>14</v>
      </c>
      <c r="R33" s="882">
        <v>327466</v>
      </c>
      <c r="S33" s="882">
        <v>605158</v>
      </c>
      <c r="T33" s="882">
        <v>55939</v>
      </c>
      <c r="U33" s="882">
        <v>102836</v>
      </c>
      <c r="V33" s="895">
        <f t="shared" si="7"/>
        <v>1091399</v>
      </c>
      <c r="W33" s="958">
        <v>110828</v>
      </c>
      <c r="X33" s="958">
        <v>91840</v>
      </c>
      <c r="Y33" s="958">
        <v>71968</v>
      </c>
      <c r="Z33" s="958">
        <v>327084</v>
      </c>
      <c r="AA33" s="958">
        <v>89361</v>
      </c>
      <c r="AB33" s="883">
        <v>2926878</v>
      </c>
      <c r="AC33" s="660"/>
      <c r="AD33" s="86"/>
    </row>
    <row r="34" spans="2:30" s="35" customFormat="1" ht="3.75" customHeight="1" x14ac:dyDescent="0.25">
      <c r="B34" s="14"/>
      <c r="C34" s="48"/>
      <c r="D34" s="48"/>
      <c r="E34" s="48"/>
      <c r="F34" s="48"/>
      <c r="L34" s="83"/>
      <c r="M34" s="841"/>
      <c r="N34" s="52"/>
    </row>
    <row r="35" spans="2:30" x14ac:dyDescent="0.25">
      <c r="B35" s="305" t="s">
        <v>137</v>
      </c>
      <c r="C35" s="52"/>
      <c r="D35" s="52"/>
      <c r="E35" s="52"/>
      <c r="F35" s="52"/>
      <c r="G35" s="823"/>
      <c r="H35" s="35"/>
      <c r="I35" s="35"/>
      <c r="J35" s="52"/>
      <c r="K35" s="52"/>
      <c r="L35" s="52"/>
      <c r="M35" s="52"/>
      <c r="N35" s="52"/>
      <c r="Q35" s="305" t="s">
        <v>137</v>
      </c>
      <c r="R35" s="83"/>
    </row>
    <row r="36" spans="2:30" x14ac:dyDescent="0.25">
      <c r="B36" s="132" t="s">
        <v>257</v>
      </c>
      <c r="C36" s="52"/>
      <c r="D36" s="52"/>
      <c r="E36" s="52"/>
      <c r="F36" s="52"/>
      <c r="G36" s="823"/>
      <c r="H36" s="35"/>
      <c r="I36" s="35"/>
      <c r="J36" s="52"/>
      <c r="K36" s="52"/>
      <c r="L36" s="52"/>
      <c r="M36" s="52"/>
      <c r="N36" s="52"/>
      <c r="Q36" s="132" t="s">
        <v>257</v>
      </c>
    </row>
    <row r="37" spans="2:30" ht="13.8" x14ac:dyDescent="0.25">
      <c r="B37" s="132" t="s">
        <v>537</v>
      </c>
      <c r="C37" s="52"/>
      <c r="D37" s="52"/>
      <c r="E37" s="52"/>
      <c r="F37" s="52"/>
      <c r="G37" s="823"/>
      <c r="H37" s="35"/>
      <c r="I37" s="35"/>
      <c r="J37" s="52"/>
      <c r="K37" s="52"/>
      <c r="L37" s="52"/>
      <c r="M37" s="52"/>
      <c r="N37" s="52"/>
      <c r="Q37" s="132" t="s">
        <v>537</v>
      </c>
    </row>
    <row r="38" spans="2:30" ht="13.8" x14ac:dyDescent="0.25">
      <c r="B38" s="132" t="s">
        <v>434</v>
      </c>
      <c r="C38" s="52"/>
      <c r="D38" s="52"/>
      <c r="E38" s="52"/>
      <c r="F38" s="52"/>
      <c r="G38" s="823"/>
      <c r="H38" s="35"/>
      <c r="I38" s="35"/>
      <c r="J38" s="52"/>
      <c r="K38" s="52"/>
      <c r="L38" s="52"/>
      <c r="M38" s="52"/>
      <c r="N38" s="52"/>
      <c r="Q38" s="132" t="s">
        <v>434</v>
      </c>
    </row>
    <row r="39" spans="2:30" x14ac:dyDescent="0.25">
      <c r="B39" s="305" t="s">
        <v>355</v>
      </c>
      <c r="C39" s="52"/>
      <c r="D39" s="52"/>
      <c r="E39" s="52"/>
      <c r="F39" s="52"/>
      <c r="G39" s="823"/>
      <c r="H39" s="35"/>
      <c r="I39" s="35"/>
      <c r="J39" s="52"/>
      <c r="K39" s="52"/>
      <c r="L39" s="52"/>
      <c r="M39" s="52"/>
      <c r="N39" s="52"/>
      <c r="Q39" s="305" t="s">
        <v>355</v>
      </c>
    </row>
  </sheetData>
  <mergeCells count="11">
    <mergeCell ref="AB5:AB6"/>
    <mergeCell ref="Q5:Q6"/>
    <mergeCell ref="R5:V5"/>
    <mergeCell ref="W5:W6"/>
    <mergeCell ref="X5:X6"/>
    <mergeCell ref="Y5:Y6"/>
    <mergeCell ref="B5:B6"/>
    <mergeCell ref="C5:L5"/>
    <mergeCell ref="M5:N5"/>
    <mergeCell ref="Z5:Z6"/>
    <mergeCell ref="AA5:AA6"/>
  </mergeCells>
  <hyperlinks>
    <hyperlink ref="AD2" location="contenido!A30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&amp;C&amp;11 18</oddFooter>
    <evenFooter>&amp;C&amp;11 17</evenFooter>
  </headerFooter>
  <colBreaks count="1" manualBreakCount="1">
    <brk id="15" max="41" man="1"/>
  </colBreaks>
  <ignoredErrors>
    <ignoredError sqref="L25 V25" formula="1"/>
    <ignoredError sqref="AB12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X48"/>
  <sheetViews>
    <sheetView showGridLines="0" view="pageBreakPreview" topLeftCell="A25" zoomScaleNormal="100" zoomScaleSheetLayoutView="100" workbookViewId="0">
      <selection activeCell="C24" sqref="C24:C34"/>
    </sheetView>
  </sheetViews>
  <sheetFormatPr baseColWidth="10" defaultColWidth="11.44140625" defaultRowHeight="13.2" x14ac:dyDescent="0.25"/>
  <cols>
    <col min="1" max="1" width="1.6640625" style="31" customWidth="1"/>
    <col min="2" max="2" width="8" style="31" customWidth="1"/>
    <col min="3" max="3" width="8.6640625" style="31" customWidth="1"/>
    <col min="4" max="4" width="9" style="31" bestFit="1" customWidth="1"/>
    <col min="5" max="5" width="9.109375" style="31" bestFit="1" customWidth="1"/>
    <col min="6" max="6" width="9.33203125" style="31" bestFit="1" customWidth="1"/>
    <col min="7" max="7" width="10.109375" style="31" customWidth="1"/>
    <col min="8" max="8" width="9.109375" style="31" bestFit="1" customWidth="1"/>
    <col min="9" max="9" width="10.33203125" style="31" customWidth="1"/>
    <col min="10" max="10" width="10.88671875" style="31" customWidth="1"/>
    <col min="11" max="11" width="10.33203125" style="31" customWidth="1"/>
    <col min="12" max="12" width="12" style="31" customWidth="1"/>
    <col min="13" max="13" width="11" style="31" customWidth="1"/>
    <col min="14" max="14" width="10.44140625" style="31" customWidth="1"/>
    <col min="15" max="15" width="1.6640625" style="31" customWidth="1"/>
    <col min="16" max="16384" width="11.44140625" style="31"/>
  </cols>
  <sheetData>
    <row r="2" spans="2:24" ht="15.6" x14ac:dyDescent="0.3">
      <c r="B2" s="437" t="s">
        <v>339</v>
      </c>
      <c r="P2" s="145" t="s">
        <v>226</v>
      </c>
    </row>
    <row r="3" spans="2:24" ht="15.6" x14ac:dyDescent="0.3">
      <c r="B3" s="437" t="s">
        <v>440</v>
      </c>
      <c r="O3" s="98"/>
    </row>
    <row r="4" spans="2:24" ht="15.6" x14ac:dyDescent="0.3">
      <c r="B4" s="709" t="s">
        <v>508</v>
      </c>
    </row>
    <row r="6" spans="2:24" s="48" customFormat="1" ht="23.1" customHeight="1" x14ac:dyDescent="0.25">
      <c r="B6" s="993" t="s">
        <v>134</v>
      </c>
      <c r="C6" s="995" t="s">
        <v>144</v>
      </c>
      <c r="D6" s="996"/>
      <c r="E6" s="997"/>
      <c r="F6" s="998"/>
      <c r="G6" s="996" t="s">
        <v>145</v>
      </c>
      <c r="H6" s="996"/>
      <c r="I6" s="997"/>
      <c r="J6" s="997"/>
      <c r="K6" s="997"/>
      <c r="L6" s="997"/>
      <c r="M6" s="984"/>
      <c r="N6" s="984"/>
    </row>
    <row r="7" spans="2:24" s="48" customFormat="1" ht="23.1" customHeight="1" x14ac:dyDescent="0.25">
      <c r="B7" s="994"/>
      <c r="C7" s="999" t="s">
        <v>218</v>
      </c>
      <c r="D7" s="977"/>
      <c r="E7" s="985"/>
      <c r="F7" s="1000"/>
      <c r="G7" s="977" t="s">
        <v>218</v>
      </c>
      <c r="H7" s="977"/>
      <c r="I7" s="985"/>
      <c r="J7" s="985"/>
      <c r="K7" s="1001" t="s">
        <v>358</v>
      </c>
      <c r="L7" s="1001" t="s">
        <v>357</v>
      </c>
      <c r="M7" s="970" t="s">
        <v>237</v>
      </c>
      <c r="N7" s="978" t="s">
        <v>53</v>
      </c>
    </row>
    <row r="8" spans="2:24" s="48" customFormat="1" ht="94.5" customHeight="1" x14ac:dyDescent="0.25">
      <c r="B8" s="994"/>
      <c r="C8" s="703" t="s">
        <v>59</v>
      </c>
      <c r="D8" s="896" t="s">
        <v>356</v>
      </c>
      <c r="E8" s="702" t="s">
        <v>219</v>
      </c>
      <c r="F8" s="897" t="s">
        <v>53</v>
      </c>
      <c r="G8" s="896" t="s">
        <v>59</v>
      </c>
      <c r="H8" s="896" t="s">
        <v>356</v>
      </c>
      <c r="I8" s="702" t="s">
        <v>219</v>
      </c>
      <c r="J8" s="702" t="s">
        <v>53</v>
      </c>
      <c r="K8" s="1002"/>
      <c r="L8" s="1003"/>
      <c r="M8" s="971"/>
      <c r="N8" s="1004"/>
    </row>
    <row r="9" spans="2:24" s="48" customFormat="1" ht="21.9" customHeight="1" x14ac:dyDescent="0.25">
      <c r="B9" s="898">
        <v>2007</v>
      </c>
      <c r="C9" s="899">
        <v>145307</v>
      </c>
      <c r="D9" s="899">
        <v>22589</v>
      </c>
      <c r="E9" s="900">
        <v>66516</v>
      </c>
      <c r="F9" s="869">
        <f>SUM(C9:E9)</f>
        <v>234412</v>
      </c>
      <c r="G9" s="899">
        <v>5408925</v>
      </c>
      <c r="H9" s="899">
        <v>866184</v>
      </c>
      <c r="I9" s="900">
        <v>7064814</v>
      </c>
      <c r="J9" s="869">
        <f>SUM(G9:I9)</f>
        <v>13339923</v>
      </c>
      <c r="K9" s="901">
        <v>510970</v>
      </c>
      <c r="L9" s="901">
        <v>3652804</v>
      </c>
      <c r="M9" s="901">
        <v>167134</v>
      </c>
      <c r="N9" s="902">
        <f>SUM(J9:M9)</f>
        <v>17670831</v>
      </c>
    </row>
    <row r="10" spans="2:24" s="48" customFormat="1" ht="21.9" customHeight="1" x14ac:dyDescent="0.25">
      <c r="B10" s="853">
        <v>2008</v>
      </c>
      <c r="C10" s="852">
        <v>135693</v>
      </c>
      <c r="D10" s="852">
        <v>22797</v>
      </c>
      <c r="E10" s="856">
        <v>72805</v>
      </c>
      <c r="F10" s="851">
        <f>SUM(C10:E10)</f>
        <v>231295</v>
      </c>
      <c r="G10" s="852">
        <v>5581732</v>
      </c>
      <c r="H10" s="852">
        <v>850644</v>
      </c>
      <c r="I10" s="856">
        <v>7898613</v>
      </c>
      <c r="J10" s="851">
        <f>SUM(G10:I10)</f>
        <v>14330989</v>
      </c>
      <c r="K10" s="668">
        <v>623934</v>
      </c>
      <c r="L10" s="668">
        <v>4081573</v>
      </c>
      <c r="M10" s="668">
        <v>915371</v>
      </c>
      <c r="N10" s="849">
        <f>SUM(J10:M10)</f>
        <v>19951867</v>
      </c>
    </row>
    <row r="11" spans="2:24" s="48" customFormat="1" ht="21.9" customHeight="1" x14ac:dyDescent="0.25">
      <c r="B11" s="898">
        <v>2009</v>
      </c>
      <c r="C11" s="863">
        <v>130867</v>
      </c>
      <c r="D11" s="863">
        <v>21197</v>
      </c>
      <c r="E11" s="861">
        <v>68159</v>
      </c>
      <c r="F11" s="864">
        <f>SUM(C11:E11)</f>
        <v>220223</v>
      </c>
      <c r="G11" s="863">
        <v>6873361</v>
      </c>
      <c r="H11" s="863">
        <v>753983</v>
      </c>
      <c r="I11" s="861">
        <v>7700217</v>
      </c>
      <c r="J11" s="864">
        <f>SUM(G11:I11)</f>
        <v>15327561</v>
      </c>
      <c r="K11" s="683">
        <v>444783</v>
      </c>
      <c r="L11" s="683">
        <v>4749157</v>
      </c>
      <c r="M11" s="683">
        <v>946347</v>
      </c>
      <c r="N11" s="902">
        <f>SUM(J11:M11)</f>
        <v>21467848</v>
      </c>
      <c r="O11" s="85"/>
    </row>
    <row r="12" spans="2:24" s="48" customFormat="1" ht="21.9" customHeight="1" x14ac:dyDescent="0.25">
      <c r="B12" s="857">
        <v>2010</v>
      </c>
      <c r="C12" s="852">
        <v>138408</v>
      </c>
      <c r="D12" s="852">
        <v>23182</v>
      </c>
      <c r="E12" s="856">
        <v>74248</v>
      </c>
      <c r="F12" s="851">
        <v>235838</v>
      </c>
      <c r="G12" s="852">
        <v>5687250</v>
      </c>
      <c r="H12" s="852">
        <v>887743</v>
      </c>
      <c r="I12" s="856">
        <v>8749720</v>
      </c>
      <c r="J12" s="851">
        <v>15324713</v>
      </c>
      <c r="K12" s="668">
        <v>447027</v>
      </c>
      <c r="L12" s="668">
        <v>4874740</v>
      </c>
      <c r="M12" s="668">
        <v>976372</v>
      </c>
      <c r="N12" s="849">
        <v>21622852</v>
      </c>
      <c r="O12" s="85"/>
      <c r="P12" s="85"/>
      <c r="Q12" s="85"/>
      <c r="R12" s="85"/>
      <c r="S12" s="85"/>
      <c r="T12" s="85"/>
      <c r="U12" s="85"/>
      <c r="V12" s="85"/>
      <c r="W12" s="85"/>
      <c r="X12" s="85"/>
    </row>
    <row r="13" spans="2:24" s="48" customFormat="1" ht="21.9" customHeight="1" x14ac:dyDescent="0.25">
      <c r="B13" s="904" t="s">
        <v>539</v>
      </c>
      <c r="C13" s="845">
        <f>SUM(C14:C25)</f>
        <v>141582</v>
      </c>
      <c r="D13" s="845">
        <f t="shared" ref="D13:N13" si="0">SUM(D14:D25)</f>
        <v>25779</v>
      </c>
      <c r="E13" s="848">
        <f t="shared" si="0"/>
        <v>73713</v>
      </c>
      <c r="F13" s="844">
        <f t="shared" si="0"/>
        <v>241074</v>
      </c>
      <c r="G13" s="845">
        <f t="shared" si="0"/>
        <v>6240719</v>
      </c>
      <c r="H13" s="845">
        <f t="shared" si="0"/>
        <v>1043878</v>
      </c>
      <c r="I13" s="848">
        <f t="shared" si="0"/>
        <v>9184588</v>
      </c>
      <c r="J13" s="844">
        <f t="shared" si="0"/>
        <v>16469185</v>
      </c>
      <c r="K13" s="662">
        <f t="shared" si="0"/>
        <v>459850</v>
      </c>
      <c r="L13" s="662">
        <f t="shared" si="0"/>
        <v>6475043</v>
      </c>
      <c r="M13" s="662">
        <f t="shared" si="0"/>
        <v>1107852</v>
      </c>
      <c r="N13" s="842">
        <f t="shared" si="0"/>
        <v>24511930</v>
      </c>
      <c r="O13" s="85"/>
      <c r="P13" s="85"/>
    </row>
    <row r="14" spans="2:24" s="48" customFormat="1" ht="21.9" customHeight="1" x14ac:dyDescent="0.25">
      <c r="B14" s="903" t="s">
        <v>7</v>
      </c>
      <c r="C14" s="852">
        <v>11723</v>
      </c>
      <c r="D14" s="852">
        <v>1971</v>
      </c>
      <c r="E14" s="856">
        <v>6202</v>
      </c>
      <c r="F14" s="851">
        <f t="shared" ref="F14:F24" si="1">SUM(C14:E14)</f>
        <v>19896</v>
      </c>
      <c r="G14" s="852">
        <v>507027</v>
      </c>
      <c r="H14" s="852">
        <v>75733</v>
      </c>
      <c r="I14" s="856">
        <v>743317</v>
      </c>
      <c r="J14" s="851">
        <f t="shared" ref="J14:J24" si="2">SUM(G14:I14)</f>
        <v>1326077</v>
      </c>
      <c r="K14" s="668">
        <v>2859</v>
      </c>
      <c r="L14" s="668">
        <v>384603</v>
      </c>
      <c r="M14" s="668">
        <v>90212</v>
      </c>
      <c r="N14" s="849">
        <f t="shared" ref="N14:N24" si="3">SUM(J14:M14)</f>
        <v>1803751</v>
      </c>
      <c r="O14" s="85"/>
    </row>
    <row r="15" spans="2:24" s="48" customFormat="1" ht="21.9" customHeight="1" x14ac:dyDescent="0.25">
      <c r="B15" s="905" t="s">
        <v>8</v>
      </c>
      <c r="C15" s="845">
        <v>10045</v>
      </c>
      <c r="D15" s="845">
        <v>2055</v>
      </c>
      <c r="E15" s="848">
        <v>6123</v>
      </c>
      <c r="F15" s="844">
        <f t="shared" si="1"/>
        <v>18223</v>
      </c>
      <c r="G15" s="845">
        <v>431903</v>
      </c>
      <c r="H15" s="845">
        <v>83006</v>
      </c>
      <c r="I15" s="848">
        <v>743355</v>
      </c>
      <c r="J15" s="844">
        <f t="shared" si="2"/>
        <v>1258264</v>
      </c>
      <c r="K15" s="662">
        <v>3069</v>
      </c>
      <c r="L15" s="662">
        <v>410539</v>
      </c>
      <c r="M15" s="662">
        <v>71789</v>
      </c>
      <c r="N15" s="842">
        <f t="shared" si="3"/>
        <v>1743661</v>
      </c>
      <c r="O15" s="85"/>
    </row>
    <row r="16" spans="2:24" s="48" customFormat="1" ht="21.9" customHeight="1" x14ac:dyDescent="0.25">
      <c r="B16" s="903" t="s">
        <v>9</v>
      </c>
      <c r="C16" s="852">
        <v>11701</v>
      </c>
      <c r="D16" s="852">
        <v>1987</v>
      </c>
      <c r="E16" s="856">
        <v>6764</v>
      </c>
      <c r="F16" s="851">
        <f t="shared" si="1"/>
        <v>20452</v>
      </c>
      <c r="G16" s="852">
        <v>505071</v>
      </c>
      <c r="H16" s="852">
        <v>81892</v>
      </c>
      <c r="I16" s="856">
        <v>851004</v>
      </c>
      <c r="J16" s="851">
        <f t="shared" si="2"/>
        <v>1437967</v>
      </c>
      <c r="K16" s="668">
        <v>2907</v>
      </c>
      <c r="L16" s="668">
        <v>487903</v>
      </c>
      <c r="M16" s="668">
        <v>87976</v>
      </c>
      <c r="N16" s="849">
        <f t="shared" si="3"/>
        <v>2016753</v>
      </c>
      <c r="O16" s="85"/>
    </row>
    <row r="17" spans="2:15" s="48" customFormat="1" ht="21.9" customHeight="1" x14ac:dyDescent="0.25">
      <c r="B17" s="905" t="s">
        <v>10</v>
      </c>
      <c r="C17" s="845">
        <v>9828</v>
      </c>
      <c r="D17" s="845">
        <v>2000</v>
      </c>
      <c r="E17" s="848">
        <v>6199</v>
      </c>
      <c r="F17" s="844">
        <f t="shared" si="1"/>
        <v>18027</v>
      </c>
      <c r="G17" s="845">
        <v>420596</v>
      </c>
      <c r="H17" s="845">
        <v>80127</v>
      </c>
      <c r="I17" s="848">
        <v>762327</v>
      </c>
      <c r="J17" s="844">
        <f t="shared" si="2"/>
        <v>1263050</v>
      </c>
      <c r="K17" s="662">
        <v>3135</v>
      </c>
      <c r="L17" s="662">
        <v>475969</v>
      </c>
      <c r="M17" s="662">
        <v>118197</v>
      </c>
      <c r="N17" s="842">
        <f t="shared" si="3"/>
        <v>1860351</v>
      </c>
      <c r="O17" s="85"/>
    </row>
    <row r="18" spans="2:15" s="48" customFormat="1" ht="21.9" customHeight="1" x14ac:dyDescent="0.25">
      <c r="B18" s="903" t="s">
        <v>11</v>
      </c>
      <c r="C18" s="852">
        <v>11129</v>
      </c>
      <c r="D18" s="852">
        <v>1716</v>
      </c>
      <c r="E18" s="856">
        <v>4924</v>
      </c>
      <c r="F18" s="851">
        <f t="shared" si="1"/>
        <v>17769</v>
      </c>
      <c r="G18" s="852">
        <v>478216</v>
      </c>
      <c r="H18" s="852">
        <v>70606</v>
      </c>
      <c r="I18" s="856">
        <v>594237</v>
      </c>
      <c r="J18" s="851">
        <f t="shared" si="2"/>
        <v>1143059</v>
      </c>
      <c r="K18" s="668">
        <v>54332</v>
      </c>
      <c r="L18" s="668">
        <v>557626</v>
      </c>
      <c r="M18" s="668">
        <v>107854</v>
      </c>
      <c r="N18" s="849">
        <f t="shared" si="3"/>
        <v>1862871</v>
      </c>
      <c r="O18" s="85"/>
    </row>
    <row r="19" spans="2:15" s="48" customFormat="1" ht="21.9" customHeight="1" x14ac:dyDescent="0.25">
      <c r="B19" s="905" t="s">
        <v>12</v>
      </c>
      <c r="C19" s="845">
        <v>9358</v>
      </c>
      <c r="D19" s="845">
        <v>1925</v>
      </c>
      <c r="E19" s="848">
        <v>6068</v>
      </c>
      <c r="F19" s="844">
        <f t="shared" si="1"/>
        <v>17351</v>
      </c>
      <c r="G19" s="845">
        <v>406444</v>
      </c>
      <c r="H19" s="845">
        <v>78531</v>
      </c>
      <c r="I19" s="848">
        <v>773954</v>
      </c>
      <c r="J19" s="844">
        <f t="shared" si="2"/>
        <v>1258929</v>
      </c>
      <c r="K19" s="662">
        <v>81754</v>
      </c>
      <c r="L19" s="662">
        <v>520673</v>
      </c>
      <c r="M19" s="662">
        <v>107503</v>
      </c>
      <c r="N19" s="842">
        <f t="shared" si="3"/>
        <v>1968859</v>
      </c>
      <c r="O19" s="85"/>
    </row>
    <row r="20" spans="2:15" s="48" customFormat="1" ht="21.9" customHeight="1" x14ac:dyDescent="0.25">
      <c r="B20" s="903" t="s">
        <v>13</v>
      </c>
      <c r="C20" s="852">
        <v>9434</v>
      </c>
      <c r="D20" s="852">
        <v>1949</v>
      </c>
      <c r="E20" s="856">
        <v>6453</v>
      </c>
      <c r="F20" s="906">
        <f t="shared" si="1"/>
        <v>17836</v>
      </c>
      <c r="G20" s="907">
        <v>414252</v>
      </c>
      <c r="H20" s="907">
        <v>77747</v>
      </c>
      <c r="I20" s="856">
        <v>784985</v>
      </c>
      <c r="J20" s="906">
        <f t="shared" si="2"/>
        <v>1276984</v>
      </c>
      <c r="K20" s="908">
        <v>58377</v>
      </c>
      <c r="L20" s="908">
        <v>496268</v>
      </c>
      <c r="M20" s="908">
        <v>87874</v>
      </c>
      <c r="N20" s="909">
        <f t="shared" si="3"/>
        <v>1919503</v>
      </c>
      <c r="O20" s="85"/>
    </row>
    <row r="21" spans="2:15" s="48" customFormat="1" ht="21.9" customHeight="1" x14ac:dyDescent="0.25">
      <c r="B21" s="905" t="s">
        <v>14</v>
      </c>
      <c r="C21" s="845">
        <v>12142</v>
      </c>
      <c r="D21" s="845">
        <v>2294</v>
      </c>
      <c r="E21" s="848">
        <v>6146</v>
      </c>
      <c r="F21" s="910">
        <f t="shared" si="1"/>
        <v>20582</v>
      </c>
      <c r="G21" s="911">
        <v>530161</v>
      </c>
      <c r="H21" s="911">
        <v>90026</v>
      </c>
      <c r="I21" s="848">
        <v>788035</v>
      </c>
      <c r="J21" s="910">
        <f t="shared" si="2"/>
        <v>1408222</v>
      </c>
      <c r="K21" s="912">
        <v>51761</v>
      </c>
      <c r="L21" s="912">
        <v>634125</v>
      </c>
      <c r="M21" s="912">
        <v>79051</v>
      </c>
      <c r="N21" s="913">
        <f t="shared" si="3"/>
        <v>2173159</v>
      </c>
      <c r="O21" s="85"/>
    </row>
    <row r="22" spans="2:15" s="48" customFormat="1" ht="21.9" customHeight="1" x14ac:dyDescent="0.25">
      <c r="B22" s="903" t="s">
        <v>15</v>
      </c>
      <c r="C22" s="852">
        <v>12644</v>
      </c>
      <c r="D22" s="852">
        <v>2455</v>
      </c>
      <c r="E22" s="856">
        <v>5410</v>
      </c>
      <c r="F22" s="906">
        <f t="shared" si="1"/>
        <v>20509</v>
      </c>
      <c r="G22" s="907">
        <v>565815</v>
      </c>
      <c r="H22" s="907">
        <v>102722</v>
      </c>
      <c r="I22" s="856">
        <v>680502</v>
      </c>
      <c r="J22" s="906">
        <f t="shared" si="2"/>
        <v>1349039</v>
      </c>
      <c r="K22" s="908">
        <v>57588</v>
      </c>
      <c r="L22" s="908">
        <v>637959</v>
      </c>
      <c r="M22" s="908">
        <v>88788</v>
      </c>
      <c r="N22" s="909">
        <f t="shared" si="3"/>
        <v>2133374</v>
      </c>
      <c r="O22" s="85"/>
    </row>
    <row r="23" spans="2:15" s="48" customFormat="1" ht="21.9" customHeight="1" x14ac:dyDescent="0.25">
      <c r="B23" s="905" t="s">
        <v>16</v>
      </c>
      <c r="C23" s="845">
        <v>14859</v>
      </c>
      <c r="D23" s="845">
        <v>2439</v>
      </c>
      <c r="E23" s="848">
        <v>6381</v>
      </c>
      <c r="F23" s="910">
        <f t="shared" si="1"/>
        <v>23679</v>
      </c>
      <c r="G23" s="911">
        <v>665523</v>
      </c>
      <c r="H23" s="911">
        <v>98096</v>
      </c>
      <c r="I23" s="848">
        <v>805297</v>
      </c>
      <c r="J23" s="910">
        <f t="shared" si="2"/>
        <v>1568916</v>
      </c>
      <c r="K23" s="912">
        <v>47257</v>
      </c>
      <c r="L23" s="912">
        <v>626371</v>
      </c>
      <c r="M23" s="912">
        <v>127016</v>
      </c>
      <c r="N23" s="913">
        <f t="shared" si="3"/>
        <v>2369560</v>
      </c>
      <c r="O23" s="85"/>
    </row>
    <row r="24" spans="2:15" s="48" customFormat="1" ht="21.9" customHeight="1" x14ac:dyDescent="0.25">
      <c r="B24" s="903" t="s">
        <v>17</v>
      </c>
      <c r="C24" s="852">
        <v>14678</v>
      </c>
      <c r="D24" s="852">
        <v>2359</v>
      </c>
      <c r="E24" s="856">
        <v>6190</v>
      </c>
      <c r="F24" s="914">
        <f t="shared" si="1"/>
        <v>23227</v>
      </c>
      <c r="G24" s="907">
        <v>667737</v>
      </c>
      <c r="H24" s="907">
        <v>97686</v>
      </c>
      <c r="I24" s="856">
        <v>777487</v>
      </c>
      <c r="J24" s="914">
        <f t="shared" si="2"/>
        <v>1542910</v>
      </c>
      <c r="K24" s="915">
        <v>42387</v>
      </c>
      <c r="L24" s="915">
        <v>620553</v>
      </c>
      <c r="M24" s="915">
        <v>71366</v>
      </c>
      <c r="N24" s="909">
        <f t="shared" si="3"/>
        <v>2277216</v>
      </c>
      <c r="O24" s="85"/>
    </row>
    <row r="25" spans="2:15" s="48" customFormat="1" ht="21.9" customHeight="1" x14ac:dyDescent="0.25">
      <c r="B25" s="905" t="s">
        <v>18</v>
      </c>
      <c r="C25" s="845">
        <v>14041</v>
      </c>
      <c r="D25" s="845">
        <v>2629</v>
      </c>
      <c r="E25" s="848">
        <v>6853</v>
      </c>
      <c r="F25" s="916">
        <f>SUM(C25:E25)</f>
        <v>23523</v>
      </c>
      <c r="G25" s="911">
        <v>647974</v>
      </c>
      <c r="H25" s="911">
        <v>107706</v>
      </c>
      <c r="I25" s="848">
        <v>880088</v>
      </c>
      <c r="J25" s="916">
        <f>SUM(G25:I25)</f>
        <v>1635768</v>
      </c>
      <c r="K25" s="917">
        <v>54424</v>
      </c>
      <c r="L25" s="917">
        <v>622454</v>
      </c>
      <c r="M25" s="917">
        <v>70226</v>
      </c>
      <c r="N25" s="913">
        <f>SUM(J25:M25)</f>
        <v>2382872</v>
      </c>
      <c r="O25" s="85"/>
    </row>
    <row r="26" spans="2:15" s="48" customFormat="1" ht="21.9" customHeight="1" x14ac:dyDescent="0.25">
      <c r="B26" s="857" t="s">
        <v>494</v>
      </c>
      <c r="C26" s="852">
        <f>SUM(C27:C34)</f>
        <v>83622</v>
      </c>
      <c r="D26" s="852">
        <f>SUM(D27:D34)</f>
        <v>39614</v>
      </c>
      <c r="E26" s="856">
        <f>SUM(E27:E34)</f>
        <v>46832</v>
      </c>
      <c r="F26" s="914">
        <f>SUM(C26:E26)</f>
        <v>170068</v>
      </c>
      <c r="G26" s="907">
        <f>SUM(G27:G34)</f>
        <v>3988396</v>
      </c>
      <c r="H26" s="907">
        <f>SUM(H27:H34)</f>
        <v>1649109</v>
      </c>
      <c r="I26" s="856">
        <f>SUM(I27:I34)</f>
        <v>5881159</v>
      </c>
      <c r="J26" s="914">
        <f>SUM(G26:I26)</f>
        <v>11518664</v>
      </c>
      <c r="K26" s="915">
        <f>SUM(K27:K32)</f>
        <v>263937</v>
      </c>
      <c r="L26" s="915">
        <f>SUM(L27:L34)</f>
        <v>5329343</v>
      </c>
      <c r="M26" s="915">
        <f>SUM(M27:M34)</f>
        <v>749222</v>
      </c>
      <c r="N26" s="909">
        <f>SUM(J26:M26)</f>
        <v>17861166</v>
      </c>
      <c r="O26" s="85"/>
    </row>
    <row r="27" spans="2:15" s="48" customFormat="1" ht="21.9" customHeight="1" x14ac:dyDescent="0.25">
      <c r="B27" s="665" t="s">
        <v>7</v>
      </c>
      <c r="C27" s="845">
        <v>13065</v>
      </c>
      <c r="D27" s="845">
        <v>5397</v>
      </c>
      <c r="E27" s="848">
        <v>7290</v>
      </c>
      <c r="F27" s="916">
        <f>SUM(C27:E27)</f>
        <v>25752</v>
      </c>
      <c r="G27" s="911">
        <v>631229</v>
      </c>
      <c r="H27" s="911">
        <v>238543</v>
      </c>
      <c r="I27" s="848">
        <v>914558</v>
      </c>
      <c r="J27" s="916">
        <f>SUM(G27:I27)</f>
        <v>1784330</v>
      </c>
      <c r="K27" s="917">
        <v>34764</v>
      </c>
      <c r="L27" s="917">
        <v>666841</v>
      </c>
      <c r="M27" s="917">
        <v>94361</v>
      </c>
      <c r="N27" s="913">
        <f>SUM(J27:M27)</f>
        <v>2580296</v>
      </c>
      <c r="O27" s="85"/>
    </row>
    <row r="28" spans="2:15" s="48" customFormat="1" ht="21.9" customHeight="1" x14ac:dyDescent="0.25">
      <c r="B28" s="674" t="s">
        <v>8</v>
      </c>
      <c r="C28" s="852">
        <v>12434</v>
      </c>
      <c r="D28" s="852">
        <v>5831</v>
      </c>
      <c r="E28" s="856">
        <v>6531</v>
      </c>
      <c r="F28" s="920">
        <f t="shared" ref="F28:F34" si="4">SUM(C28:E28)</f>
        <v>24796</v>
      </c>
      <c r="G28" s="907">
        <v>605096</v>
      </c>
      <c r="H28" s="907">
        <v>252969</v>
      </c>
      <c r="I28" s="856">
        <v>847827</v>
      </c>
      <c r="J28" s="920">
        <f t="shared" ref="J28:J34" si="5">SUM(G28:I28)</f>
        <v>1705892</v>
      </c>
      <c r="K28" s="908">
        <v>19904</v>
      </c>
      <c r="L28" s="915">
        <v>641809</v>
      </c>
      <c r="M28" s="915">
        <v>72568</v>
      </c>
      <c r="N28" s="909">
        <f t="shared" ref="N28:N34" si="6">SUM(J28:M28)</f>
        <v>2440173</v>
      </c>
      <c r="O28" s="85"/>
    </row>
    <row r="29" spans="2:15" s="48" customFormat="1" ht="21.9" customHeight="1" x14ac:dyDescent="0.25">
      <c r="B29" s="665" t="s">
        <v>9</v>
      </c>
      <c r="C29" s="845">
        <v>12849</v>
      </c>
      <c r="D29" s="845">
        <v>4199</v>
      </c>
      <c r="E29" s="887">
        <v>6544</v>
      </c>
      <c r="F29" s="924">
        <f t="shared" si="4"/>
        <v>23592</v>
      </c>
      <c r="G29" s="911">
        <v>602178</v>
      </c>
      <c r="H29" s="911">
        <v>177256</v>
      </c>
      <c r="I29" s="887">
        <v>823661</v>
      </c>
      <c r="J29" s="924">
        <f t="shared" si="5"/>
        <v>1603095</v>
      </c>
      <c r="K29" s="925">
        <v>56014</v>
      </c>
      <c r="L29" s="925">
        <v>695558</v>
      </c>
      <c r="M29" s="925">
        <v>87601</v>
      </c>
      <c r="N29" s="913">
        <f t="shared" si="6"/>
        <v>2442268</v>
      </c>
      <c r="O29" s="85"/>
    </row>
    <row r="30" spans="2:15" s="48" customFormat="1" ht="21.9" customHeight="1" x14ac:dyDescent="0.25">
      <c r="B30" s="674" t="s">
        <v>10</v>
      </c>
      <c r="C30" s="852">
        <v>7017</v>
      </c>
      <c r="D30" s="852">
        <v>5087</v>
      </c>
      <c r="E30" s="886">
        <v>5241</v>
      </c>
      <c r="F30" s="921">
        <f t="shared" si="4"/>
        <v>17345</v>
      </c>
      <c r="G30" s="907">
        <v>347140</v>
      </c>
      <c r="H30" s="907">
        <v>207368</v>
      </c>
      <c r="I30" s="886">
        <v>646792</v>
      </c>
      <c r="J30" s="921">
        <f t="shared" si="5"/>
        <v>1201300</v>
      </c>
      <c r="K30" s="922">
        <v>41227</v>
      </c>
      <c r="L30" s="922">
        <v>634498</v>
      </c>
      <c r="M30" s="922">
        <v>117877</v>
      </c>
      <c r="N30" s="909">
        <f t="shared" si="6"/>
        <v>1994902</v>
      </c>
      <c r="O30" s="85"/>
    </row>
    <row r="31" spans="2:15" s="48" customFormat="1" ht="21.9" customHeight="1" x14ac:dyDescent="0.25">
      <c r="B31" s="665" t="s">
        <v>11</v>
      </c>
      <c r="C31" s="845">
        <v>9943</v>
      </c>
      <c r="D31" s="845">
        <v>4890</v>
      </c>
      <c r="E31" s="887">
        <v>4804</v>
      </c>
      <c r="F31" s="924">
        <f t="shared" si="4"/>
        <v>19637</v>
      </c>
      <c r="G31" s="911">
        <v>466405</v>
      </c>
      <c r="H31" s="911">
        <v>197827</v>
      </c>
      <c r="I31" s="887">
        <v>602253</v>
      </c>
      <c r="J31" s="924">
        <f t="shared" si="5"/>
        <v>1266485</v>
      </c>
      <c r="K31" s="925">
        <v>33460</v>
      </c>
      <c r="L31" s="925">
        <v>629766</v>
      </c>
      <c r="M31" s="925">
        <v>108761</v>
      </c>
      <c r="N31" s="913">
        <f t="shared" si="6"/>
        <v>2038472</v>
      </c>
      <c r="O31" s="85"/>
    </row>
    <row r="32" spans="2:15" s="48" customFormat="1" ht="21.9" customHeight="1" x14ac:dyDescent="0.25">
      <c r="B32" s="674" t="s">
        <v>12</v>
      </c>
      <c r="C32" s="852">
        <v>9630</v>
      </c>
      <c r="D32" s="852">
        <v>4819</v>
      </c>
      <c r="E32" s="886">
        <v>4730</v>
      </c>
      <c r="F32" s="959">
        <f t="shared" si="4"/>
        <v>19179</v>
      </c>
      <c r="G32" s="907">
        <v>456090</v>
      </c>
      <c r="H32" s="907">
        <v>192574</v>
      </c>
      <c r="I32" s="886">
        <v>583459</v>
      </c>
      <c r="J32" s="921">
        <f t="shared" si="5"/>
        <v>1232123</v>
      </c>
      <c r="K32" s="922">
        <v>78568</v>
      </c>
      <c r="L32" s="922">
        <v>646651</v>
      </c>
      <c r="M32" s="922">
        <v>108217</v>
      </c>
      <c r="N32" s="909">
        <f t="shared" si="6"/>
        <v>2065559</v>
      </c>
      <c r="O32" s="85"/>
    </row>
    <row r="33" spans="2:15" s="48" customFormat="1" ht="21.9" customHeight="1" x14ac:dyDescent="0.25">
      <c r="B33" s="665" t="s">
        <v>13</v>
      </c>
      <c r="C33" s="845">
        <v>9427</v>
      </c>
      <c r="D33" s="845">
        <v>4986</v>
      </c>
      <c r="E33" s="887">
        <v>5687</v>
      </c>
      <c r="F33" s="960">
        <f t="shared" si="4"/>
        <v>20100</v>
      </c>
      <c r="G33" s="911">
        <v>448262</v>
      </c>
      <c r="H33" s="911">
        <v>202477</v>
      </c>
      <c r="I33" s="887">
        <v>717715</v>
      </c>
      <c r="J33" s="960">
        <f t="shared" si="5"/>
        <v>1368454</v>
      </c>
      <c r="K33" s="925" t="s">
        <v>255</v>
      </c>
      <c r="L33" s="925">
        <v>661988</v>
      </c>
      <c r="M33" s="925">
        <v>83578</v>
      </c>
      <c r="N33" s="913">
        <f t="shared" si="6"/>
        <v>2114020</v>
      </c>
      <c r="O33" s="85"/>
    </row>
    <row r="34" spans="2:15" s="48" customFormat="1" ht="21.9" customHeight="1" x14ac:dyDescent="0.25">
      <c r="B34" s="710" t="s">
        <v>14</v>
      </c>
      <c r="C34" s="882">
        <v>9257</v>
      </c>
      <c r="D34" s="882">
        <v>4405</v>
      </c>
      <c r="E34" s="888">
        <v>6005</v>
      </c>
      <c r="F34" s="961">
        <f t="shared" si="4"/>
        <v>19667</v>
      </c>
      <c r="G34" s="919">
        <v>431996</v>
      </c>
      <c r="H34" s="919">
        <v>180095</v>
      </c>
      <c r="I34" s="888">
        <v>744894</v>
      </c>
      <c r="J34" s="961">
        <f t="shared" si="5"/>
        <v>1356985</v>
      </c>
      <c r="K34" s="923" t="s">
        <v>255</v>
      </c>
      <c r="L34" s="923">
        <v>752232</v>
      </c>
      <c r="M34" s="923">
        <v>76259</v>
      </c>
      <c r="N34" s="918">
        <f t="shared" si="6"/>
        <v>2185476</v>
      </c>
      <c r="O34" s="85"/>
    </row>
    <row r="35" spans="2:15" ht="17.25" customHeight="1" x14ac:dyDescent="0.25">
      <c r="B35" s="305" t="s">
        <v>137</v>
      </c>
      <c r="J35" s="83"/>
      <c r="K35" s="83"/>
      <c r="L35" s="83"/>
      <c r="M35" s="83"/>
      <c r="N35" s="83"/>
    </row>
    <row r="36" spans="2:15" x14ac:dyDescent="0.25">
      <c r="B36" s="132" t="s">
        <v>257</v>
      </c>
      <c r="J36" s="83"/>
      <c r="K36" s="83"/>
      <c r="L36" s="83"/>
      <c r="M36" s="83"/>
    </row>
    <row r="37" spans="2:15" ht="13.8" x14ac:dyDescent="0.25">
      <c r="B37" s="132" t="s">
        <v>537</v>
      </c>
      <c r="J37" s="83"/>
      <c r="K37" s="83"/>
      <c r="L37" s="83"/>
      <c r="M37" s="83"/>
    </row>
    <row r="38" spans="2:15" ht="13.8" x14ac:dyDescent="0.25">
      <c r="B38" s="132" t="s">
        <v>434</v>
      </c>
      <c r="L38" s="83"/>
      <c r="M38" s="83"/>
    </row>
    <row r="39" spans="2:15" x14ac:dyDescent="0.25">
      <c r="B39" s="305" t="s">
        <v>355</v>
      </c>
      <c r="L39" s="83"/>
      <c r="M39" s="83"/>
    </row>
    <row r="40" spans="2:15" ht="10.5" customHeight="1" x14ac:dyDescent="0.25">
      <c r="B40" s="32"/>
    </row>
    <row r="41" spans="2:15" ht="15.6" x14ac:dyDescent="0.3">
      <c r="O41" s="145"/>
    </row>
    <row r="48" spans="2:15" x14ac:dyDescent="0.25">
      <c r="J48" s="83"/>
      <c r="K48" s="83"/>
      <c r="L48" s="83"/>
      <c r="M48" s="83"/>
    </row>
  </sheetData>
  <mergeCells count="9">
    <mergeCell ref="B6:B8"/>
    <mergeCell ref="C6:F6"/>
    <mergeCell ref="G6:N6"/>
    <mergeCell ref="C7:F7"/>
    <mergeCell ref="G7:J7"/>
    <mergeCell ref="K7:K8"/>
    <mergeCell ref="L7:L8"/>
    <mergeCell ref="M7:M8"/>
    <mergeCell ref="N7:N8"/>
  </mergeCells>
  <hyperlinks>
    <hyperlink ref="P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&amp;A</oddFooter>
  </headerFooter>
  <ignoredErrors>
    <ignoredError sqref="F26" formula="1"/>
    <ignoredError sqref="F9:F11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92D050"/>
  </sheetPr>
  <dimension ref="A2:K75"/>
  <sheetViews>
    <sheetView showGridLines="0" view="pageBreakPreview" topLeftCell="A31" zoomScaleNormal="100" zoomScaleSheetLayoutView="100" workbookViewId="0">
      <selection activeCell="D50" sqref="D50"/>
    </sheetView>
  </sheetViews>
  <sheetFormatPr baseColWidth="10" defaultRowHeight="13.2" x14ac:dyDescent="0.25"/>
  <cols>
    <col min="1" max="1" width="1.6640625" customWidth="1"/>
    <col min="2" max="2" width="15.109375" customWidth="1"/>
    <col min="3" max="3" width="14.109375" customWidth="1"/>
    <col min="4" max="4" width="18.33203125" customWidth="1"/>
    <col min="5" max="5" width="18.5546875" customWidth="1"/>
    <col min="6" max="6" width="12.33203125" bestFit="1" customWidth="1"/>
    <col min="7" max="7" width="15.6640625" customWidth="1"/>
    <col min="8" max="8" width="16.33203125" customWidth="1"/>
    <col min="9" max="9" width="17.109375" customWidth="1"/>
    <col min="10" max="10" width="1.6640625" customWidth="1"/>
  </cols>
  <sheetData>
    <row r="2" spans="1:11" ht="15.6" x14ac:dyDescent="0.3">
      <c r="A2" s="1008" t="s">
        <v>480</v>
      </c>
      <c r="B2" s="1008"/>
      <c r="C2" s="1008"/>
      <c r="D2" s="1008"/>
      <c r="E2" s="1008"/>
      <c r="F2" s="1008"/>
      <c r="G2" s="1008"/>
      <c r="H2" s="1008"/>
      <c r="I2" s="1008"/>
      <c r="K2" s="145" t="s">
        <v>226</v>
      </c>
    </row>
    <row r="27" spans="2:11" ht="15.75" customHeight="1" x14ac:dyDescent="0.25">
      <c r="B27" s="334" t="s">
        <v>355</v>
      </c>
    </row>
    <row r="28" spans="2:11" ht="6.75" customHeight="1" x14ac:dyDescent="0.25"/>
    <row r="29" spans="2:11" ht="15.6" x14ac:dyDescent="0.3">
      <c r="B29" s="123" t="s">
        <v>481</v>
      </c>
      <c r="C29" s="123"/>
      <c r="D29" s="123"/>
      <c r="E29" s="123"/>
      <c r="F29" s="123"/>
      <c r="G29" s="123"/>
      <c r="H29" s="123"/>
      <c r="I29" s="123"/>
      <c r="K29" s="145" t="s">
        <v>226</v>
      </c>
    </row>
    <row r="30" spans="2:11" ht="2.25" customHeight="1" x14ac:dyDescent="0.25"/>
    <row r="31" spans="2:11" ht="54" customHeight="1" x14ac:dyDescent="0.25">
      <c r="B31" s="1006" t="s">
        <v>134</v>
      </c>
      <c r="C31" s="602" t="s">
        <v>497</v>
      </c>
      <c r="D31" s="602" t="s">
        <v>117</v>
      </c>
      <c r="E31" s="602" t="s">
        <v>122</v>
      </c>
      <c r="F31" s="602" t="s">
        <v>123</v>
      </c>
      <c r="G31" s="602" t="s">
        <v>124</v>
      </c>
      <c r="H31" s="602" t="s">
        <v>247</v>
      </c>
      <c r="I31" s="603" t="s">
        <v>498</v>
      </c>
    </row>
    <row r="32" spans="2:11" ht="28.5" customHeight="1" x14ac:dyDescent="0.25">
      <c r="B32" s="1007"/>
      <c r="C32" s="604" t="s">
        <v>119</v>
      </c>
      <c r="D32" s="604" t="s">
        <v>118</v>
      </c>
      <c r="E32" s="1005" t="s">
        <v>120</v>
      </c>
      <c r="F32" s="1005"/>
      <c r="G32" s="1005"/>
      <c r="H32" s="1005"/>
      <c r="I32" s="605" t="s">
        <v>248</v>
      </c>
    </row>
    <row r="33" spans="2:9" ht="18" customHeight="1" x14ac:dyDescent="0.25">
      <c r="B33" s="332">
        <v>2007</v>
      </c>
      <c r="C33" s="233">
        <v>2173</v>
      </c>
      <c r="D33" s="233">
        <v>5507</v>
      </c>
      <c r="E33" s="207">
        <v>525656</v>
      </c>
      <c r="F33" s="308">
        <v>19108286</v>
      </c>
      <c r="G33" s="308">
        <v>19149473</v>
      </c>
      <c r="H33" s="233">
        <v>319</v>
      </c>
      <c r="I33" s="207">
        <v>82.9</v>
      </c>
    </row>
    <row r="34" spans="2:9" ht="18" customHeight="1" x14ac:dyDescent="0.25">
      <c r="B34" s="244">
        <v>2008</v>
      </c>
      <c r="C34" s="229">
        <v>2546</v>
      </c>
      <c r="D34" s="229">
        <v>5918</v>
      </c>
      <c r="E34" s="154">
        <v>584014</v>
      </c>
      <c r="F34" s="197">
        <v>20143569</v>
      </c>
      <c r="G34" s="197">
        <v>19889897</v>
      </c>
      <c r="H34" s="229">
        <v>282</v>
      </c>
      <c r="I34" s="154">
        <v>78</v>
      </c>
    </row>
    <row r="35" spans="2:9" ht="18" customHeight="1" x14ac:dyDescent="0.25">
      <c r="B35" s="332">
        <v>2009</v>
      </c>
      <c r="C35" s="233">
        <v>3348</v>
      </c>
      <c r="D35" s="233">
        <v>8005</v>
      </c>
      <c r="E35" s="379">
        <v>686743</v>
      </c>
      <c r="F35" s="308">
        <v>21467848</v>
      </c>
      <c r="G35" s="308">
        <v>21239581</v>
      </c>
      <c r="H35" s="233">
        <v>138569</v>
      </c>
      <c r="I35" s="207">
        <v>77</v>
      </c>
    </row>
    <row r="36" spans="2:9" ht="18" customHeight="1" x14ac:dyDescent="0.25">
      <c r="B36" s="244">
        <v>2010</v>
      </c>
      <c r="C36" s="229">
        <v>3264.0833333333335</v>
      </c>
      <c r="D36" s="229">
        <v>7997</v>
      </c>
      <c r="E36" s="154">
        <v>686743</v>
      </c>
      <c r="F36" s="197">
        <v>21622852</v>
      </c>
      <c r="G36" s="197">
        <v>21432352</v>
      </c>
      <c r="H36" s="229">
        <v>138569</v>
      </c>
      <c r="I36" s="154">
        <v>77.599999999999994</v>
      </c>
    </row>
    <row r="37" spans="2:9" ht="18" customHeight="1" x14ac:dyDescent="0.25">
      <c r="B37" s="337" t="s">
        <v>539</v>
      </c>
      <c r="C37" s="335">
        <f>AVERAGE(C38:C49)</f>
        <v>3451.75</v>
      </c>
      <c r="D37" s="335">
        <f>SUM(D38:D49)</f>
        <v>8801</v>
      </c>
      <c r="E37" s="215">
        <f>SUM(E38:E49)</f>
        <v>718166</v>
      </c>
      <c r="F37" s="336">
        <f>SUM(F38:F49)</f>
        <v>24052080</v>
      </c>
      <c r="G37" s="336">
        <f>SUM(G38:G49)</f>
        <v>23764566</v>
      </c>
      <c r="H37" s="335">
        <f>SUM(H38:H49)</f>
        <v>172772</v>
      </c>
      <c r="I37" s="215">
        <v>73</v>
      </c>
    </row>
    <row r="38" spans="2:9" ht="18" customHeight="1" x14ac:dyDescent="0.25">
      <c r="B38" s="290" t="s">
        <v>0</v>
      </c>
      <c r="C38" s="229">
        <v>3265</v>
      </c>
      <c r="D38" s="229">
        <v>694</v>
      </c>
      <c r="E38" s="154">
        <v>57797</v>
      </c>
      <c r="F38" s="197">
        <v>1800892</v>
      </c>
      <c r="G38" s="197">
        <v>1815167</v>
      </c>
      <c r="H38" s="229">
        <v>15257</v>
      </c>
      <c r="I38" s="154">
        <v>71.099999999999994</v>
      </c>
    </row>
    <row r="39" spans="2:9" ht="18" customHeight="1" x14ac:dyDescent="0.25">
      <c r="B39" s="151" t="s">
        <v>1</v>
      </c>
      <c r="C39" s="335">
        <v>3299</v>
      </c>
      <c r="D39" s="335">
        <v>676</v>
      </c>
      <c r="E39" s="215">
        <v>51166</v>
      </c>
      <c r="F39" s="336">
        <v>1740592</v>
      </c>
      <c r="G39" s="336">
        <v>1748858</v>
      </c>
      <c r="H39" s="335">
        <v>14111</v>
      </c>
      <c r="I39" s="215">
        <v>69.3</v>
      </c>
    </row>
    <row r="40" spans="2:9" ht="18" customHeight="1" x14ac:dyDescent="0.25">
      <c r="B40" s="290" t="s">
        <v>2</v>
      </c>
      <c r="C40" s="229">
        <v>3341</v>
      </c>
      <c r="D40" s="229">
        <v>731</v>
      </c>
      <c r="E40" s="154">
        <v>76046</v>
      </c>
      <c r="F40" s="197">
        <v>2013846</v>
      </c>
      <c r="G40" s="197">
        <v>2022544</v>
      </c>
      <c r="H40" s="229">
        <v>14883</v>
      </c>
      <c r="I40" s="154">
        <v>69.900000000000006</v>
      </c>
    </row>
    <row r="41" spans="2:9" ht="18" customHeight="1" x14ac:dyDescent="0.25">
      <c r="B41" s="151" t="s">
        <v>3</v>
      </c>
      <c r="C41" s="335">
        <v>3258</v>
      </c>
      <c r="D41" s="335">
        <v>663</v>
      </c>
      <c r="E41" s="215">
        <v>55005</v>
      </c>
      <c r="F41" s="336">
        <v>1857216</v>
      </c>
      <c r="G41" s="336">
        <v>1768405</v>
      </c>
      <c r="H41" s="335">
        <v>16015</v>
      </c>
      <c r="I41" s="215">
        <v>70.599999999999994</v>
      </c>
    </row>
    <row r="42" spans="2:9" ht="18" customHeight="1" x14ac:dyDescent="0.25">
      <c r="B42" s="290" t="s">
        <v>4</v>
      </c>
      <c r="C42" s="229">
        <v>3271</v>
      </c>
      <c r="D42" s="229">
        <v>695</v>
      </c>
      <c r="E42" s="154">
        <v>59055</v>
      </c>
      <c r="F42" s="197">
        <v>1808539</v>
      </c>
      <c r="G42" s="197">
        <v>1754337</v>
      </c>
      <c r="H42" s="229">
        <v>14568</v>
      </c>
      <c r="I42" s="154">
        <v>69.7</v>
      </c>
    </row>
    <row r="43" spans="2:9" ht="18" customHeight="1" x14ac:dyDescent="0.25">
      <c r="B43" s="151" t="s">
        <v>5</v>
      </c>
      <c r="C43" s="335">
        <v>3367</v>
      </c>
      <c r="D43" s="335">
        <v>720</v>
      </c>
      <c r="E43" s="215">
        <v>53246</v>
      </c>
      <c r="F43" s="336">
        <v>1887105</v>
      </c>
      <c r="G43" s="336">
        <v>1852025</v>
      </c>
      <c r="H43" s="335">
        <v>11631</v>
      </c>
      <c r="I43" s="215">
        <v>71.099999999999994</v>
      </c>
    </row>
    <row r="44" spans="2:9" ht="18" customHeight="1" x14ac:dyDescent="0.25">
      <c r="B44" s="290" t="s">
        <v>62</v>
      </c>
      <c r="C44" s="229">
        <v>3406</v>
      </c>
      <c r="D44" s="229">
        <v>739</v>
      </c>
      <c r="E44" s="154">
        <v>59848</v>
      </c>
      <c r="F44" s="197">
        <v>1861126</v>
      </c>
      <c r="G44" s="197">
        <v>1755078</v>
      </c>
      <c r="H44" s="229">
        <v>13212</v>
      </c>
      <c r="I44" s="154">
        <v>73.3</v>
      </c>
    </row>
    <row r="45" spans="2:9" s="25" customFormat="1" ht="18" customHeight="1" x14ac:dyDescent="0.25">
      <c r="B45" s="151" t="s">
        <v>63</v>
      </c>
      <c r="C45" s="233">
        <v>3695</v>
      </c>
      <c r="D45" s="233">
        <v>792</v>
      </c>
      <c r="E45" s="207">
        <v>54417</v>
      </c>
      <c r="F45" s="308">
        <v>2121398</v>
      </c>
      <c r="G45" s="308">
        <v>2044571</v>
      </c>
      <c r="H45" s="233">
        <v>13122</v>
      </c>
      <c r="I45" s="207">
        <v>74.3</v>
      </c>
    </row>
    <row r="46" spans="2:9" s="25" customFormat="1" ht="18" customHeight="1" x14ac:dyDescent="0.25">
      <c r="B46" s="290" t="s">
        <v>64</v>
      </c>
      <c r="C46" s="330">
        <v>3680</v>
      </c>
      <c r="D46" s="330">
        <v>798</v>
      </c>
      <c r="E46" s="219">
        <v>56433</v>
      </c>
      <c r="F46" s="307">
        <v>2075786</v>
      </c>
      <c r="G46" s="307">
        <v>2068891</v>
      </c>
      <c r="H46" s="330">
        <v>13054</v>
      </c>
      <c r="I46" s="219">
        <v>75.599999999999994</v>
      </c>
    </row>
    <row r="47" spans="2:9" s="25" customFormat="1" ht="18" customHeight="1" x14ac:dyDescent="0.25">
      <c r="B47" s="151" t="s">
        <v>65</v>
      </c>
      <c r="C47" s="233">
        <v>3663</v>
      </c>
      <c r="D47" s="233">
        <v>773</v>
      </c>
      <c r="E47" s="207">
        <v>54460</v>
      </c>
      <c r="F47" s="308">
        <v>2322303</v>
      </c>
      <c r="G47" s="308">
        <v>2326913</v>
      </c>
      <c r="H47" s="233">
        <v>13850</v>
      </c>
      <c r="I47" s="207">
        <v>75.099999999999994</v>
      </c>
    </row>
    <row r="48" spans="2:9" s="25" customFormat="1" ht="18" customHeight="1" x14ac:dyDescent="0.25">
      <c r="B48" s="290" t="s">
        <v>66</v>
      </c>
      <c r="C48" s="330">
        <v>3550</v>
      </c>
      <c r="D48" s="330">
        <v>747</v>
      </c>
      <c r="E48" s="219">
        <v>53804</v>
      </c>
      <c r="F48" s="307">
        <v>2234829</v>
      </c>
      <c r="G48" s="307">
        <v>2284763</v>
      </c>
      <c r="H48" s="330">
        <v>17951</v>
      </c>
      <c r="I48" s="219">
        <v>77.3</v>
      </c>
    </row>
    <row r="49" spans="2:9" s="25" customFormat="1" ht="18" customHeight="1" x14ac:dyDescent="0.25">
      <c r="B49" s="151" t="s">
        <v>67</v>
      </c>
      <c r="C49" s="331">
        <v>3626</v>
      </c>
      <c r="D49" s="331">
        <v>773</v>
      </c>
      <c r="E49" s="379">
        <v>86889</v>
      </c>
      <c r="F49" s="311">
        <v>2328448</v>
      </c>
      <c r="G49" s="311">
        <v>2323014</v>
      </c>
      <c r="H49" s="331">
        <v>15118</v>
      </c>
      <c r="I49" s="379">
        <v>76.8</v>
      </c>
    </row>
    <row r="50" spans="2:9" s="25" customFormat="1" ht="18" customHeight="1" x14ac:dyDescent="0.25">
      <c r="B50" s="244" t="s">
        <v>495</v>
      </c>
      <c r="C50" s="330">
        <f>AVERAGE(C51:C58)</f>
        <v>3634.625</v>
      </c>
      <c r="D50" s="330">
        <f>SUM(D51:D58)</f>
        <v>6223</v>
      </c>
      <c r="E50" s="219">
        <f>SUM(E51:E58)</f>
        <v>471323</v>
      </c>
      <c r="F50" s="307">
        <f>SUM(F51:F58)</f>
        <v>17597229</v>
      </c>
      <c r="G50" s="307">
        <f>SUM(G51:G58)</f>
        <v>17742596</v>
      </c>
      <c r="H50" s="330">
        <f>SUM(H51:H58)</f>
        <v>343306</v>
      </c>
      <c r="I50" s="219">
        <v>77</v>
      </c>
    </row>
    <row r="51" spans="2:9" s="25" customFormat="1" ht="18" customHeight="1" x14ac:dyDescent="0.25">
      <c r="B51" s="289" t="s">
        <v>0</v>
      </c>
      <c r="C51" s="331">
        <v>3620</v>
      </c>
      <c r="D51" s="331">
        <v>792</v>
      </c>
      <c r="E51" s="379">
        <v>58180</v>
      </c>
      <c r="F51" s="311">
        <v>2545532</v>
      </c>
      <c r="G51" s="311">
        <v>2495093</v>
      </c>
      <c r="H51" s="331">
        <v>28570</v>
      </c>
      <c r="I51" s="379">
        <v>78</v>
      </c>
    </row>
    <row r="52" spans="2:9" s="25" customFormat="1" ht="18" customHeight="1" x14ac:dyDescent="0.25">
      <c r="B52" s="152" t="s">
        <v>1</v>
      </c>
      <c r="C52" s="330">
        <v>3588</v>
      </c>
      <c r="D52" s="330">
        <v>715</v>
      </c>
      <c r="E52" s="219">
        <v>54002</v>
      </c>
      <c r="F52" s="307">
        <v>2420269</v>
      </c>
      <c r="G52" s="307">
        <v>2311911</v>
      </c>
      <c r="H52" s="330">
        <v>31454</v>
      </c>
      <c r="I52" s="219">
        <v>76.099999999999994</v>
      </c>
    </row>
    <row r="53" spans="2:9" s="25" customFormat="1" ht="18" customHeight="1" x14ac:dyDescent="0.25">
      <c r="B53" s="289" t="s">
        <v>2</v>
      </c>
      <c r="C53" s="331">
        <v>3624</v>
      </c>
      <c r="D53" s="331">
        <v>801</v>
      </c>
      <c r="E53" s="379">
        <v>68031</v>
      </c>
      <c r="F53" s="311">
        <v>2386254</v>
      </c>
      <c r="G53" s="311">
        <v>2426244</v>
      </c>
      <c r="H53" s="331">
        <v>70732</v>
      </c>
      <c r="I53" s="379">
        <v>78.8</v>
      </c>
    </row>
    <row r="54" spans="2:9" s="25" customFormat="1" ht="18" customHeight="1" x14ac:dyDescent="0.25">
      <c r="B54" s="152" t="s">
        <v>3</v>
      </c>
      <c r="C54" s="330">
        <v>3588</v>
      </c>
      <c r="D54" s="330">
        <v>740</v>
      </c>
      <c r="E54" s="219">
        <v>57269</v>
      </c>
      <c r="F54" s="307">
        <v>1953675</v>
      </c>
      <c r="G54" s="307">
        <v>2013826</v>
      </c>
      <c r="H54" s="330">
        <v>49380</v>
      </c>
      <c r="I54" s="219">
        <v>77.3</v>
      </c>
    </row>
    <row r="55" spans="2:9" s="25" customFormat="1" ht="18" customHeight="1" x14ac:dyDescent="0.25">
      <c r="B55" s="289" t="s">
        <v>4</v>
      </c>
      <c r="C55" s="331">
        <v>3626</v>
      </c>
      <c r="D55" s="331">
        <v>770</v>
      </c>
      <c r="E55" s="379">
        <v>61127</v>
      </c>
      <c r="F55" s="311">
        <v>2005012</v>
      </c>
      <c r="G55" s="311">
        <v>1991274</v>
      </c>
      <c r="H55" s="331">
        <v>51377</v>
      </c>
      <c r="I55" s="379">
        <v>76</v>
      </c>
    </row>
    <row r="56" spans="2:9" s="25" customFormat="1" ht="18" customHeight="1" x14ac:dyDescent="0.25">
      <c r="B56" s="152" t="s">
        <v>5</v>
      </c>
      <c r="C56" s="330">
        <v>3669</v>
      </c>
      <c r="D56" s="330">
        <v>782</v>
      </c>
      <c r="E56" s="219">
        <v>55301</v>
      </c>
      <c r="F56" s="307">
        <v>1986991</v>
      </c>
      <c r="G56" s="307">
        <v>2017767</v>
      </c>
      <c r="H56" s="330">
        <v>42425</v>
      </c>
      <c r="I56" s="219">
        <v>78.7</v>
      </c>
    </row>
    <row r="57" spans="2:9" s="25" customFormat="1" ht="18" customHeight="1" x14ac:dyDescent="0.25">
      <c r="B57" s="289" t="s">
        <v>62</v>
      </c>
      <c r="C57" s="331">
        <v>3689</v>
      </c>
      <c r="D57" s="331">
        <v>800</v>
      </c>
      <c r="E57" s="379">
        <v>60909</v>
      </c>
      <c r="F57" s="311">
        <v>2114020</v>
      </c>
      <c r="G57" s="311">
        <v>2222451</v>
      </c>
      <c r="H57" s="331">
        <v>38645</v>
      </c>
      <c r="I57" s="379">
        <v>77.099999999999994</v>
      </c>
    </row>
    <row r="58" spans="2:9" s="25" customFormat="1" ht="18" customHeight="1" x14ac:dyDescent="0.25">
      <c r="B58" s="630" t="s">
        <v>63</v>
      </c>
      <c r="C58" s="631">
        <v>3673</v>
      </c>
      <c r="D58" s="631">
        <v>823</v>
      </c>
      <c r="E58" s="632">
        <v>56504</v>
      </c>
      <c r="F58" s="633">
        <v>2185476</v>
      </c>
      <c r="G58" s="633">
        <v>2264030</v>
      </c>
      <c r="H58" s="631">
        <v>30723</v>
      </c>
      <c r="I58" s="632">
        <v>76.5</v>
      </c>
    </row>
    <row r="59" spans="2:9" ht="14.25" customHeight="1" x14ac:dyDescent="0.25">
      <c r="B59" s="132" t="s">
        <v>257</v>
      </c>
      <c r="C59" s="33"/>
      <c r="D59" s="33"/>
      <c r="E59" s="33"/>
      <c r="F59" s="33"/>
      <c r="G59" s="33"/>
      <c r="H59" s="33"/>
      <c r="I59" s="33"/>
    </row>
    <row r="60" spans="2:9" ht="10.5" customHeight="1" x14ac:dyDescent="0.25">
      <c r="B60" s="132" t="s">
        <v>359</v>
      </c>
      <c r="C60" s="33"/>
      <c r="D60" s="33"/>
      <c r="E60" s="33"/>
      <c r="F60" s="33"/>
      <c r="G60" s="33"/>
      <c r="H60" s="33"/>
      <c r="I60" s="33"/>
    </row>
    <row r="61" spans="2:9" ht="13.8" x14ac:dyDescent="0.25">
      <c r="B61" s="132" t="s">
        <v>541</v>
      </c>
      <c r="C61" s="33"/>
      <c r="D61" s="33"/>
      <c r="E61" s="33"/>
      <c r="F61" s="33"/>
      <c r="G61" s="33"/>
      <c r="H61" s="33"/>
      <c r="I61" s="33"/>
    </row>
    <row r="62" spans="2:9" ht="13.8" x14ac:dyDescent="0.25">
      <c r="B62" s="132" t="s">
        <v>496</v>
      </c>
      <c r="C62" s="33"/>
      <c r="D62" s="33"/>
      <c r="E62" s="33"/>
      <c r="F62" s="33"/>
      <c r="G62" s="33"/>
      <c r="H62" s="33"/>
      <c r="I62" s="33"/>
    </row>
    <row r="63" spans="2:9" x14ac:dyDescent="0.25">
      <c r="B63" s="305" t="s">
        <v>355</v>
      </c>
      <c r="C63" s="33"/>
      <c r="D63" s="33"/>
      <c r="E63" s="33"/>
      <c r="F63" s="33"/>
      <c r="G63" s="33"/>
      <c r="H63" s="33"/>
      <c r="I63" s="33"/>
    </row>
    <row r="64" spans="2:9" ht="10.5" customHeight="1" x14ac:dyDescent="0.25">
      <c r="B64" s="126"/>
      <c r="C64" s="33"/>
      <c r="D64" s="33"/>
      <c r="E64" s="33"/>
      <c r="F64" s="33"/>
      <c r="G64" s="33"/>
      <c r="H64" s="33"/>
      <c r="I64" s="33"/>
    </row>
    <row r="65" spans="2:9" ht="10.5" customHeight="1" x14ac:dyDescent="0.25">
      <c r="B65" s="68"/>
      <c r="C65" s="68"/>
      <c r="D65" s="68"/>
      <c r="E65" s="68"/>
      <c r="F65" s="68"/>
      <c r="G65" s="68"/>
      <c r="H65" s="68"/>
      <c r="I65" s="68"/>
    </row>
    <row r="66" spans="2:9" ht="10.5" customHeight="1" x14ac:dyDescent="0.25">
      <c r="C66" s="33"/>
      <c r="D66" s="33"/>
      <c r="E66" s="33"/>
      <c r="F66" s="33"/>
      <c r="G66" s="33"/>
      <c r="H66" s="33"/>
      <c r="I66" s="33"/>
    </row>
    <row r="67" spans="2:9" ht="10.5" customHeight="1" x14ac:dyDescent="0.25">
      <c r="B67" s="14"/>
    </row>
    <row r="74" spans="2:9" x14ac:dyDescent="0.25">
      <c r="B74" s="7"/>
    </row>
    <row r="75" spans="2:9" ht="13.8" x14ac:dyDescent="0.25">
      <c r="B75" s="4"/>
    </row>
  </sheetData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>
        <oddFooter>&amp;A</oddFooter>
      </headerFooter>
    </customSheetView>
  </customSheetViews>
  <mergeCells count="3">
    <mergeCell ref="E32:H32"/>
    <mergeCell ref="B31:B32"/>
    <mergeCell ref="A2:I2"/>
  </mergeCells>
  <hyperlinks>
    <hyperlink ref="K29" location="contenido!A30" display="Volver al índice"/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>
    <oddFooter>&amp;C&amp;11&amp;A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92D050"/>
  </sheetPr>
  <dimension ref="B2:K43"/>
  <sheetViews>
    <sheetView showGridLines="0" view="pageBreakPreview" topLeftCell="A22" zoomScale="110" zoomScaleNormal="100" zoomScaleSheetLayoutView="110" workbookViewId="0">
      <selection activeCell="B36" sqref="B36:B37"/>
    </sheetView>
  </sheetViews>
  <sheetFormatPr baseColWidth="10" defaultRowHeight="13.2" x14ac:dyDescent="0.25"/>
  <cols>
    <col min="1" max="1" width="1.6640625" customWidth="1"/>
    <col min="2" max="2" width="15.6640625" customWidth="1"/>
    <col min="3" max="3" width="14.109375" customWidth="1"/>
    <col min="4" max="4" width="17.33203125" customWidth="1"/>
    <col min="5" max="5" width="17.5546875" customWidth="1"/>
    <col min="6" max="6" width="13.6640625" bestFit="1" customWidth="1"/>
    <col min="7" max="7" width="17.5546875" customWidth="1"/>
    <col min="8" max="8" width="15.88671875" customWidth="1"/>
    <col min="9" max="9" width="15" customWidth="1"/>
    <col min="10" max="10" width="2.88671875" customWidth="1"/>
  </cols>
  <sheetData>
    <row r="2" spans="2:11" ht="15.6" x14ac:dyDescent="0.3">
      <c r="B2" s="333" t="s">
        <v>443</v>
      </c>
      <c r="K2" s="145" t="s">
        <v>226</v>
      </c>
    </row>
    <row r="3" spans="2:11" x14ac:dyDescent="0.25">
      <c r="B3" s="34"/>
    </row>
    <row r="4" spans="2:11" ht="58.5" customHeight="1" x14ac:dyDescent="0.25">
      <c r="B4" s="1009" t="s">
        <v>134</v>
      </c>
      <c r="C4" s="239" t="s">
        <v>260</v>
      </c>
      <c r="D4" s="239" t="s">
        <v>117</v>
      </c>
      <c r="E4" s="239" t="s">
        <v>122</v>
      </c>
      <c r="F4" s="239" t="s">
        <v>123</v>
      </c>
      <c r="G4" s="239" t="s">
        <v>124</v>
      </c>
      <c r="H4" s="239" t="s">
        <v>247</v>
      </c>
      <c r="I4" s="237" t="s">
        <v>261</v>
      </c>
    </row>
    <row r="5" spans="2:11" ht="30" customHeight="1" x14ac:dyDescent="0.25">
      <c r="B5" s="1010"/>
      <c r="C5" s="236" t="s">
        <v>119</v>
      </c>
      <c r="D5" s="236" t="s">
        <v>118</v>
      </c>
      <c r="E5" s="1011" t="s">
        <v>120</v>
      </c>
      <c r="F5" s="1011"/>
      <c r="G5" s="1011"/>
      <c r="H5" s="1011"/>
      <c r="I5" s="238" t="s">
        <v>248</v>
      </c>
    </row>
    <row r="6" spans="2:11" ht="9.9" customHeight="1" x14ac:dyDescent="0.25">
      <c r="B6" s="29"/>
      <c r="C6" s="29"/>
      <c r="D6" s="29"/>
      <c r="E6" s="29"/>
      <c r="F6" s="29"/>
      <c r="G6" s="29"/>
      <c r="H6" s="29"/>
      <c r="I6" s="29"/>
      <c r="J6" s="9"/>
    </row>
    <row r="7" spans="2:11" ht="24" customHeight="1" x14ac:dyDescent="0.25">
      <c r="B7" s="332">
        <v>2007</v>
      </c>
      <c r="C7" s="233">
        <v>12224</v>
      </c>
      <c r="D7" s="233">
        <v>31586</v>
      </c>
      <c r="E7" s="207">
        <v>1331675</v>
      </c>
      <c r="F7" s="308">
        <v>24227019</v>
      </c>
      <c r="G7" s="233">
        <v>24082313</v>
      </c>
      <c r="H7" s="207">
        <v>44406</v>
      </c>
      <c r="I7" s="207">
        <v>80.599999999999994</v>
      </c>
      <c r="J7" s="9"/>
    </row>
    <row r="8" spans="2:11" ht="24" customHeight="1" x14ac:dyDescent="0.25">
      <c r="B8" s="244">
        <v>2008</v>
      </c>
      <c r="C8" s="229">
        <v>11784</v>
      </c>
      <c r="D8" s="229">
        <v>30447</v>
      </c>
      <c r="E8" s="154">
        <v>1320428</v>
      </c>
      <c r="F8" s="197">
        <v>25307565</v>
      </c>
      <c r="G8" s="229">
        <v>25101477</v>
      </c>
      <c r="H8" s="154">
        <v>28268</v>
      </c>
      <c r="I8" s="154">
        <v>73.7</v>
      </c>
      <c r="J8" s="9"/>
    </row>
    <row r="9" spans="2:11" ht="24" customHeight="1" x14ac:dyDescent="0.25">
      <c r="B9" s="332">
        <v>2009</v>
      </c>
      <c r="C9" s="233">
        <v>13390</v>
      </c>
      <c r="D9" s="233">
        <v>34384</v>
      </c>
      <c r="E9" s="207">
        <v>978116</v>
      </c>
      <c r="F9" s="308">
        <v>26951232</v>
      </c>
      <c r="G9" s="233">
        <v>26481032</v>
      </c>
      <c r="H9" s="207">
        <v>55646</v>
      </c>
      <c r="I9" s="207">
        <v>72.400000000000006</v>
      </c>
      <c r="J9" s="9"/>
    </row>
    <row r="10" spans="2:11" ht="24" customHeight="1" x14ac:dyDescent="0.25">
      <c r="B10" s="244">
        <v>2010</v>
      </c>
      <c r="C10" s="229">
        <v>14526.833333333334</v>
      </c>
      <c r="D10" s="229">
        <v>36975</v>
      </c>
      <c r="E10" s="154">
        <v>1106591</v>
      </c>
      <c r="F10" s="197">
        <v>32146040</v>
      </c>
      <c r="G10" s="229">
        <v>31543930</v>
      </c>
      <c r="H10" s="154">
        <v>53302</v>
      </c>
      <c r="I10" s="154">
        <v>77.5</v>
      </c>
      <c r="J10" s="82"/>
    </row>
    <row r="11" spans="2:11" ht="24" customHeight="1" x14ac:dyDescent="0.25">
      <c r="B11" s="337" t="s">
        <v>538</v>
      </c>
      <c r="C11" s="335">
        <f>AVERAGE(C12:C23)</f>
        <v>14764.75</v>
      </c>
      <c r="D11" s="335">
        <f>SUM(D12:D23)</f>
        <v>37610</v>
      </c>
      <c r="E11" s="335">
        <f t="shared" ref="E11:H11" si="0">SUM(E12:E23)</f>
        <v>1174969</v>
      </c>
      <c r="F11" s="336">
        <f t="shared" si="0"/>
        <v>34853476</v>
      </c>
      <c r="G11" s="335">
        <f t="shared" si="0"/>
        <v>34444247</v>
      </c>
      <c r="H11" s="215">
        <f t="shared" si="0"/>
        <v>51781</v>
      </c>
      <c r="I11" s="215">
        <v>79</v>
      </c>
      <c r="J11" s="9"/>
    </row>
    <row r="12" spans="2:11" ht="24" customHeight="1" x14ac:dyDescent="0.25">
      <c r="B12" s="290" t="s">
        <v>0</v>
      </c>
      <c r="C12" s="229">
        <v>14488</v>
      </c>
      <c r="D12" s="229">
        <v>3078</v>
      </c>
      <c r="E12" s="154">
        <v>91586</v>
      </c>
      <c r="F12" s="197">
        <v>2728737</v>
      </c>
      <c r="G12" s="229">
        <v>2624626</v>
      </c>
      <c r="H12" s="154">
        <v>4825</v>
      </c>
      <c r="I12" s="154">
        <v>77.2</v>
      </c>
      <c r="J12" s="9"/>
    </row>
    <row r="13" spans="2:11" ht="24" customHeight="1" x14ac:dyDescent="0.25">
      <c r="B13" s="151" t="s">
        <v>1</v>
      </c>
      <c r="C13" s="335">
        <v>14558</v>
      </c>
      <c r="D13" s="335">
        <v>2899</v>
      </c>
      <c r="E13" s="215">
        <v>88549</v>
      </c>
      <c r="F13" s="336">
        <v>2604769</v>
      </c>
      <c r="G13" s="335">
        <v>2544514</v>
      </c>
      <c r="H13" s="215">
        <v>4734</v>
      </c>
      <c r="I13" s="215">
        <v>78.2</v>
      </c>
      <c r="J13" s="9"/>
    </row>
    <row r="14" spans="2:11" ht="24" customHeight="1" x14ac:dyDescent="0.25">
      <c r="B14" s="290" t="s">
        <v>2</v>
      </c>
      <c r="C14" s="229">
        <v>14699</v>
      </c>
      <c r="D14" s="229">
        <v>3173</v>
      </c>
      <c r="E14" s="154">
        <v>89049</v>
      </c>
      <c r="F14" s="197">
        <v>2993408</v>
      </c>
      <c r="G14" s="229">
        <v>2952121</v>
      </c>
      <c r="H14" s="154">
        <v>5661</v>
      </c>
      <c r="I14" s="154">
        <v>79.099999999999994</v>
      </c>
      <c r="J14" s="9"/>
    </row>
    <row r="15" spans="2:11" ht="24" customHeight="1" x14ac:dyDescent="0.25">
      <c r="B15" s="151" t="s">
        <v>3</v>
      </c>
      <c r="C15" s="335">
        <v>14493</v>
      </c>
      <c r="D15" s="335">
        <v>2946</v>
      </c>
      <c r="E15" s="215">
        <v>96292</v>
      </c>
      <c r="F15" s="336">
        <v>2856799</v>
      </c>
      <c r="G15" s="335">
        <v>2783587</v>
      </c>
      <c r="H15" s="215">
        <v>7582</v>
      </c>
      <c r="I15" s="215">
        <v>79.599999999999994</v>
      </c>
      <c r="J15" s="9"/>
    </row>
    <row r="16" spans="2:11" ht="24" customHeight="1" x14ac:dyDescent="0.25">
      <c r="B16" s="290" t="s">
        <v>4</v>
      </c>
      <c r="C16" s="229">
        <v>14606</v>
      </c>
      <c r="D16" s="229">
        <v>3028</v>
      </c>
      <c r="E16" s="154">
        <v>92864</v>
      </c>
      <c r="F16" s="197">
        <v>2794574</v>
      </c>
      <c r="G16" s="229">
        <v>2833802</v>
      </c>
      <c r="H16" s="154">
        <v>5738</v>
      </c>
      <c r="I16" s="154">
        <v>80.5</v>
      </c>
      <c r="J16" s="9"/>
    </row>
    <row r="17" spans="2:10" ht="24" customHeight="1" x14ac:dyDescent="0.25">
      <c r="B17" s="151" t="s">
        <v>5</v>
      </c>
      <c r="C17" s="335">
        <v>14709</v>
      </c>
      <c r="D17" s="335">
        <v>3138</v>
      </c>
      <c r="E17" s="215">
        <v>93112</v>
      </c>
      <c r="F17" s="336">
        <v>2986436</v>
      </c>
      <c r="G17" s="335">
        <v>2942758</v>
      </c>
      <c r="H17" s="215">
        <v>3860</v>
      </c>
      <c r="I17" s="215">
        <v>78.2</v>
      </c>
      <c r="J17" s="9"/>
    </row>
    <row r="18" spans="2:10" ht="24" customHeight="1" x14ac:dyDescent="0.25">
      <c r="B18" s="290" t="s">
        <v>62</v>
      </c>
      <c r="C18" s="229">
        <v>14747</v>
      </c>
      <c r="D18" s="229">
        <v>3103</v>
      </c>
      <c r="E18" s="154">
        <v>90280</v>
      </c>
      <c r="F18" s="197">
        <v>2782531</v>
      </c>
      <c r="G18" s="229">
        <v>2775092</v>
      </c>
      <c r="H18" s="154">
        <v>2803</v>
      </c>
      <c r="I18" s="154">
        <v>76.2</v>
      </c>
      <c r="J18" s="9"/>
    </row>
    <row r="19" spans="2:10" s="25" customFormat="1" ht="24" customHeight="1" x14ac:dyDescent="0.25">
      <c r="B19" s="151" t="s">
        <v>63</v>
      </c>
      <c r="C19" s="233">
        <v>14864</v>
      </c>
      <c r="D19" s="233">
        <v>3257</v>
      </c>
      <c r="E19" s="207">
        <v>94104</v>
      </c>
      <c r="F19" s="308">
        <v>3131659</v>
      </c>
      <c r="G19" s="233">
        <v>3030522</v>
      </c>
      <c r="H19" s="207">
        <v>3733</v>
      </c>
      <c r="I19" s="207">
        <v>80.3</v>
      </c>
      <c r="J19" s="26"/>
    </row>
    <row r="20" spans="2:10" s="25" customFormat="1" ht="24" customHeight="1" x14ac:dyDescent="0.25">
      <c r="B20" s="290" t="s">
        <v>64</v>
      </c>
      <c r="C20" s="330">
        <v>14929</v>
      </c>
      <c r="D20" s="330">
        <v>3223</v>
      </c>
      <c r="E20" s="219">
        <v>92666</v>
      </c>
      <c r="F20" s="307">
        <v>2933369</v>
      </c>
      <c r="G20" s="330">
        <v>2938422</v>
      </c>
      <c r="H20" s="219">
        <v>3170</v>
      </c>
      <c r="I20" s="219">
        <v>79.900000000000006</v>
      </c>
      <c r="J20" s="26"/>
    </row>
    <row r="21" spans="2:10" s="25" customFormat="1" ht="24" customHeight="1" x14ac:dyDescent="0.25">
      <c r="B21" s="151" t="s">
        <v>65</v>
      </c>
      <c r="C21" s="233">
        <v>15091</v>
      </c>
      <c r="D21" s="233">
        <v>3311</v>
      </c>
      <c r="E21" s="207">
        <v>97792</v>
      </c>
      <c r="F21" s="308">
        <v>3106943</v>
      </c>
      <c r="G21" s="233">
        <v>3112638</v>
      </c>
      <c r="H21" s="207">
        <v>3482</v>
      </c>
      <c r="I21" s="207">
        <v>80.5</v>
      </c>
      <c r="J21" s="26"/>
    </row>
    <row r="22" spans="2:10" s="25" customFormat="1" ht="24" customHeight="1" x14ac:dyDescent="0.25">
      <c r="B22" s="290" t="s">
        <v>66</v>
      </c>
      <c r="C22" s="330">
        <v>15043</v>
      </c>
      <c r="D22" s="330">
        <v>3240</v>
      </c>
      <c r="E22" s="219">
        <v>90231</v>
      </c>
      <c r="F22" s="307">
        <v>2975866</v>
      </c>
      <c r="G22" s="330">
        <v>2935535</v>
      </c>
      <c r="H22" s="219">
        <v>3039</v>
      </c>
      <c r="I22" s="219">
        <v>78</v>
      </c>
      <c r="J22" s="26"/>
    </row>
    <row r="23" spans="2:10" s="25" customFormat="1" ht="24" customHeight="1" x14ac:dyDescent="0.25">
      <c r="B23" s="151" t="s">
        <v>67</v>
      </c>
      <c r="C23" s="331">
        <v>14950</v>
      </c>
      <c r="D23" s="331">
        <v>3214</v>
      </c>
      <c r="E23" s="379">
        <v>158444</v>
      </c>
      <c r="F23" s="311">
        <v>2958385</v>
      </c>
      <c r="G23" s="331">
        <v>2970630</v>
      </c>
      <c r="H23" s="379">
        <v>3154</v>
      </c>
      <c r="I23" s="379">
        <v>77.2</v>
      </c>
      <c r="J23" s="26"/>
    </row>
    <row r="24" spans="2:10" s="25" customFormat="1" ht="24" customHeight="1" x14ac:dyDescent="0.25">
      <c r="B24" s="244" t="s">
        <v>495</v>
      </c>
      <c r="C24" s="330">
        <f>AVERAGE(C25:C32)</f>
        <v>15201.875</v>
      </c>
      <c r="D24" s="330">
        <f>SUM(D25:D32)</f>
        <v>25629</v>
      </c>
      <c r="E24" s="219">
        <f>SUM(E25:E32)</f>
        <v>794304</v>
      </c>
      <c r="F24" s="307">
        <f>SUM(F25:F32)</f>
        <v>24656352</v>
      </c>
      <c r="G24" s="330">
        <f>SUM(G25:G32)</f>
        <v>24473699</v>
      </c>
      <c r="H24" s="219">
        <f>SUM(H25:H32)</f>
        <v>51427</v>
      </c>
      <c r="I24" s="219">
        <v>79</v>
      </c>
      <c r="J24" s="26"/>
    </row>
    <row r="25" spans="2:10" s="25" customFormat="1" ht="24" customHeight="1" x14ac:dyDescent="0.25">
      <c r="B25" s="289" t="s">
        <v>0</v>
      </c>
      <c r="C25" s="331">
        <v>15176</v>
      </c>
      <c r="D25" s="331">
        <v>3286</v>
      </c>
      <c r="E25" s="379">
        <v>94128</v>
      </c>
      <c r="F25" s="311">
        <v>2971100</v>
      </c>
      <c r="G25" s="331">
        <v>2934598</v>
      </c>
      <c r="H25" s="379">
        <v>3219</v>
      </c>
      <c r="I25" s="379">
        <v>77.099999999999994</v>
      </c>
      <c r="J25" s="26"/>
    </row>
    <row r="26" spans="2:10" s="25" customFormat="1" ht="24" customHeight="1" x14ac:dyDescent="0.25">
      <c r="B26" s="152" t="s">
        <v>1</v>
      </c>
      <c r="C26" s="330">
        <v>15042</v>
      </c>
      <c r="D26" s="330">
        <v>3121</v>
      </c>
      <c r="E26" s="219">
        <v>93712</v>
      </c>
      <c r="F26" s="307">
        <v>2824691</v>
      </c>
      <c r="G26" s="330">
        <v>2825966</v>
      </c>
      <c r="H26" s="219">
        <v>2543</v>
      </c>
      <c r="I26" s="219">
        <v>78</v>
      </c>
      <c r="J26" s="26"/>
    </row>
    <row r="27" spans="2:10" s="25" customFormat="1" ht="24" customHeight="1" x14ac:dyDescent="0.25">
      <c r="B27" s="289" t="s">
        <v>2</v>
      </c>
      <c r="C27" s="331">
        <v>15177</v>
      </c>
      <c r="D27" s="331">
        <v>3313</v>
      </c>
      <c r="E27" s="379">
        <v>99006</v>
      </c>
      <c r="F27" s="311">
        <v>3152227</v>
      </c>
      <c r="G27" s="331">
        <v>3149220</v>
      </c>
      <c r="H27" s="379">
        <v>5273</v>
      </c>
      <c r="I27" s="379">
        <v>79.400000000000006</v>
      </c>
      <c r="J27" s="26"/>
    </row>
    <row r="28" spans="2:10" s="25" customFormat="1" ht="24" customHeight="1" x14ac:dyDescent="0.25">
      <c r="B28" s="152" t="s">
        <v>3</v>
      </c>
      <c r="C28" s="330">
        <v>15112</v>
      </c>
      <c r="D28" s="330">
        <v>2998</v>
      </c>
      <c r="E28" s="219">
        <v>99919</v>
      </c>
      <c r="F28" s="307">
        <v>3103542</v>
      </c>
      <c r="G28" s="330">
        <v>3033461</v>
      </c>
      <c r="H28" s="219">
        <v>8927</v>
      </c>
      <c r="I28" s="219">
        <v>79.8</v>
      </c>
      <c r="J28" s="26"/>
    </row>
    <row r="29" spans="2:10" s="25" customFormat="1" ht="24" customHeight="1" x14ac:dyDescent="0.25">
      <c r="B29" s="289" t="s">
        <v>4</v>
      </c>
      <c r="C29" s="331">
        <v>15178</v>
      </c>
      <c r="D29" s="331">
        <v>3185</v>
      </c>
      <c r="E29" s="379">
        <v>98812</v>
      </c>
      <c r="F29" s="311">
        <v>3071905</v>
      </c>
      <c r="G29" s="331">
        <v>3142170</v>
      </c>
      <c r="H29" s="379">
        <v>7748</v>
      </c>
      <c r="I29" s="379">
        <v>77.599999999999994</v>
      </c>
      <c r="J29" s="26"/>
    </row>
    <row r="30" spans="2:10" s="25" customFormat="1" ht="24" customHeight="1" x14ac:dyDescent="0.25">
      <c r="B30" s="152" t="s">
        <v>5</v>
      </c>
      <c r="C30" s="330">
        <v>15220</v>
      </c>
      <c r="D30" s="330">
        <v>3155</v>
      </c>
      <c r="E30" s="219">
        <v>104658</v>
      </c>
      <c r="F30" s="307">
        <v>3205460</v>
      </c>
      <c r="G30" s="330">
        <v>3158042</v>
      </c>
      <c r="H30" s="219">
        <v>8313</v>
      </c>
      <c r="I30" s="219">
        <v>79.7</v>
      </c>
      <c r="J30" s="26"/>
    </row>
    <row r="31" spans="2:10" s="25" customFormat="1" ht="24" customHeight="1" x14ac:dyDescent="0.25">
      <c r="B31" s="289" t="s">
        <v>62</v>
      </c>
      <c r="C31" s="331">
        <v>15300</v>
      </c>
      <c r="D31" s="331">
        <v>3242</v>
      </c>
      <c r="E31" s="379">
        <v>100808</v>
      </c>
      <c r="F31" s="311">
        <v>3083539</v>
      </c>
      <c r="G31" s="331">
        <v>3009076</v>
      </c>
      <c r="H31" s="379">
        <v>7406</v>
      </c>
      <c r="I31" s="379">
        <v>77.900000000000006</v>
      </c>
      <c r="J31" s="26"/>
    </row>
    <row r="32" spans="2:10" s="25" customFormat="1" ht="24" customHeight="1" x14ac:dyDescent="0.25">
      <c r="B32" s="630" t="s">
        <v>63</v>
      </c>
      <c r="C32" s="631">
        <v>15410</v>
      </c>
      <c r="D32" s="631">
        <v>3329</v>
      </c>
      <c r="E32" s="632">
        <v>103261</v>
      </c>
      <c r="F32" s="633">
        <v>3243888</v>
      </c>
      <c r="G32" s="631">
        <v>3221166</v>
      </c>
      <c r="H32" s="632">
        <v>7998</v>
      </c>
      <c r="I32" s="632">
        <v>79.3</v>
      </c>
      <c r="J32" s="26"/>
    </row>
    <row r="33" spans="2:10" s="25" customFormat="1" x14ac:dyDescent="0.25">
      <c r="B33" s="606" t="s">
        <v>129</v>
      </c>
      <c r="C33" s="182"/>
      <c r="D33" s="182"/>
      <c r="E33" s="182"/>
      <c r="F33" s="182"/>
      <c r="G33" s="182"/>
      <c r="H33" s="182"/>
      <c r="I33" s="182"/>
      <c r="J33" s="26"/>
    </row>
    <row r="34" spans="2:10" s="25" customFormat="1" x14ac:dyDescent="0.25">
      <c r="B34" s="125" t="s">
        <v>257</v>
      </c>
      <c r="C34" s="24"/>
      <c r="D34" s="24"/>
      <c r="E34" s="24"/>
      <c r="F34" s="24"/>
      <c r="G34" s="24"/>
      <c r="H34" s="24"/>
      <c r="I34" s="24"/>
      <c r="J34" s="26"/>
    </row>
    <row r="35" spans="2:10" s="25" customFormat="1" x14ac:dyDescent="0.25">
      <c r="B35" s="125" t="s">
        <v>259</v>
      </c>
      <c r="C35" s="24"/>
      <c r="D35" s="24"/>
      <c r="E35" s="24"/>
      <c r="F35" s="24"/>
      <c r="G35" s="24"/>
      <c r="H35" s="24"/>
      <c r="I35" s="24"/>
      <c r="J35" s="26"/>
    </row>
    <row r="36" spans="2:10" s="25" customFormat="1" x14ac:dyDescent="0.25">
      <c r="B36" s="125" t="s">
        <v>542</v>
      </c>
      <c r="C36" s="24"/>
      <c r="D36" s="24"/>
      <c r="E36" s="24"/>
      <c r="F36" s="24"/>
      <c r="G36" s="24"/>
      <c r="H36" s="24"/>
      <c r="I36" s="24"/>
      <c r="J36" s="26"/>
    </row>
    <row r="37" spans="2:10" x14ac:dyDescent="0.25">
      <c r="B37" s="125" t="s">
        <v>499</v>
      </c>
      <c r="C37" s="33"/>
      <c r="D37" s="33"/>
      <c r="E37" s="33"/>
      <c r="F37" s="33"/>
      <c r="G37" s="33"/>
      <c r="H37" s="33"/>
      <c r="I37" s="33"/>
      <c r="J37" s="9"/>
    </row>
    <row r="38" spans="2:10" ht="10.5" customHeight="1" x14ac:dyDescent="0.25">
      <c r="B38" s="14" t="s">
        <v>258</v>
      </c>
      <c r="C38" s="33"/>
      <c r="D38" s="33"/>
      <c r="E38" s="33"/>
      <c r="F38" s="33"/>
      <c r="G38" s="33"/>
      <c r="H38" s="33"/>
      <c r="I38" s="33"/>
      <c r="J38" s="9"/>
    </row>
    <row r="39" spans="2:10" ht="10.5" customHeight="1" x14ac:dyDescent="0.25">
      <c r="B39" s="32"/>
      <c r="C39" s="73"/>
      <c r="D39" s="73"/>
      <c r="E39" s="73"/>
      <c r="F39" s="73"/>
      <c r="G39" s="73"/>
      <c r="H39" s="73"/>
      <c r="I39" s="73"/>
      <c r="J39" s="9"/>
    </row>
    <row r="40" spans="2:10" ht="10.5" customHeight="1" x14ac:dyDescent="0.25">
      <c r="C40" s="33"/>
      <c r="D40" s="33"/>
      <c r="E40" s="33"/>
      <c r="F40" s="33"/>
      <c r="G40" s="33"/>
      <c r="H40" s="33"/>
      <c r="I40" s="33"/>
      <c r="J40" s="9"/>
    </row>
    <row r="41" spans="2:10" ht="10.5" customHeight="1" x14ac:dyDescent="0.25">
      <c r="B41" s="14"/>
      <c r="J41" s="9"/>
    </row>
    <row r="42" spans="2:10" x14ac:dyDescent="0.25">
      <c r="B42" s="14"/>
      <c r="J42" s="9"/>
    </row>
    <row r="43" spans="2:10" x14ac:dyDescent="0.25">
      <c r="J43" s="9"/>
    </row>
  </sheetData>
  <customSheetViews>
    <customSheetView guid="{C6DB9338-125F-4216-B781-9736B7EB9E61}" scale="130" showPageBreaks="1" showGridLines="0" printArea="1" view="pageBreakPreview">
      <selection activeCell="I5" sqref="I5"/>
      <pageMargins left="0.15748031496062992" right="0.15748031496062992" top="0.39370078740157483" bottom="0.39370078740157483" header="0" footer="0"/>
      <printOptions horizontalCentered="1"/>
      <pageSetup scale="83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 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92D050"/>
  </sheetPr>
  <dimension ref="B2:K43"/>
  <sheetViews>
    <sheetView showGridLines="0" view="pageBreakPreview" topLeftCell="A28" zoomScale="110" zoomScaleNormal="100" zoomScaleSheetLayoutView="110" workbookViewId="0">
      <selection activeCell="B35" sqref="B35:B36"/>
    </sheetView>
  </sheetViews>
  <sheetFormatPr baseColWidth="10" defaultRowHeight="13.2" x14ac:dyDescent="0.25"/>
  <cols>
    <col min="1" max="1" width="1.6640625" customWidth="1"/>
    <col min="2" max="2" width="17.109375" customWidth="1"/>
    <col min="3" max="3" width="14" customWidth="1"/>
    <col min="4" max="4" width="13.6640625" customWidth="1"/>
    <col min="5" max="5" width="17.44140625" customWidth="1"/>
    <col min="6" max="6" width="16" customWidth="1"/>
    <col min="7" max="7" width="18.33203125" customWidth="1"/>
    <col min="8" max="9" width="15.6640625" customWidth="1"/>
    <col min="10" max="10" width="2.33203125" customWidth="1"/>
  </cols>
  <sheetData>
    <row r="2" spans="2:11" ht="15.6" x14ac:dyDescent="0.3">
      <c r="B2" s="333" t="s">
        <v>444</v>
      </c>
      <c r="K2" s="145" t="s">
        <v>226</v>
      </c>
    </row>
    <row r="3" spans="2:11" s="29" customFormat="1" x14ac:dyDescent="0.25">
      <c r="B3" s="34"/>
    </row>
    <row r="4" spans="2:11" s="29" customFormat="1" ht="56.25" customHeight="1" x14ac:dyDescent="0.25">
      <c r="B4" s="1009" t="s">
        <v>134</v>
      </c>
      <c r="C4" s="327" t="s">
        <v>260</v>
      </c>
      <c r="D4" s="327" t="s">
        <v>117</v>
      </c>
      <c r="E4" s="327" t="s">
        <v>122</v>
      </c>
      <c r="F4" s="327" t="s">
        <v>123</v>
      </c>
      <c r="G4" s="327" t="s">
        <v>124</v>
      </c>
      <c r="H4" s="327" t="s">
        <v>247</v>
      </c>
      <c r="I4" s="329" t="s">
        <v>261</v>
      </c>
    </row>
    <row r="5" spans="2:11" s="29" customFormat="1" ht="30" customHeight="1" x14ac:dyDescent="0.25">
      <c r="B5" s="1010"/>
      <c r="C5" s="328" t="s">
        <v>119</v>
      </c>
      <c r="D5" s="328" t="s">
        <v>118</v>
      </c>
      <c r="E5" s="1011" t="s">
        <v>120</v>
      </c>
      <c r="F5" s="1011"/>
      <c r="G5" s="1011"/>
      <c r="H5" s="1011"/>
      <c r="I5" s="326" t="s">
        <v>248</v>
      </c>
    </row>
    <row r="6" spans="2:11" s="29" customFormat="1" ht="24" customHeight="1" x14ac:dyDescent="0.25">
      <c r="B6" s="332">
        <v>2007</v>
      </c>
      <c r="C6" s="233">
        <v>21803</v>
      </c>
      <c r="D6" s="207">
        <v>56496</v>
      </c>
      <c r="E6" s="207">
        <v>2721597</v>
      </c>
      <c r="F6" s="233">
        <v>43700678</v>
      </c>
      <c r="G6" s="233">
        <v>43509046</v>
      </c>
      <c r="H6" s="207">
        <v>220352</v>
      </c>
      <c r="I6" s="345">
        <v>87.9</v>
      </c>
    </row>
    <row r="7" spans="2:11" s="29" customFormat="1" ht="24" customHeight="1" x14ac:dyDescent="0.25">
      <c r="B7" s="244">
        <v>2008</v>
      </c>
      <c r="C7" s="229">
        <v>22431</v>
      </c>
      <c r="D7" s="154">
        <v>58452</v>
      </c>
      <c r="E7" s="154">
        <v>2954003</v>
      </c>
      <c r="F7" s="229">
        <v>45045310</v>
      </c>
      <c r="G7" s="229">
        <v>44932563</v>
      </c>
      <c r="H7" s="154">
        <v>161747</v>
      </c>
      <c r="I7" s="346">
        <v>91.9</v>
      </c>
    </row>
    <row r="8" spans="2:11" s="29" customFormat="1" ht="24" customHeight="1" x14ac:dyDescent="0.25">
      <c r="B8" s="332">
        <v>2009</v>
      </c>
      <c r="C8" s="233">
        <v>23746</v>
      </c>
      <c r="D8" s="207">
        <v>60831</v>
      </c>
      <c r="E8" s="207">
        <v>2515344</v>
      </c>
      <c r="F8" s="233">
        <v>48645447</v>
      </c>
      <c r="G8" s="233">
        <v>47890339</v>
      </c>
      <c r="H8" s="207">
        <v>98269</v>
      </c>
      <c r="I8" s="345">
        <v>81</v>
      </c>
    </row>
    <row r="9" spans="2:11" s="29" customFormat="1" ht="24" customHeight="1" x14ac:dyDescent="0.25">
      <c r="B9" s="244">
        <v>2010</v>
      </c>
      <c r="C9" s="229">
        <v>23706.083333333332</v>
      </c>
      <c r="D9" s="154">
        <v>60781</v>
      </c>
      <c r="E9" s="154">
        <v>2590962</v>
      </c>
      <c r="F9" s="229">
        <v>47165562</v>
      </c>
      <c r="G9" s="229">
        <v>46361201</v>
      </c>
      <c r="H9" s="154">
        <v>362182</v>
      </c>
      <c r="I9" s="346">
        <v>79</v>
      </c>
    </row>
    <row r="10" spans="2:11" s="29" customFormat="1" ht="24" customHeight="1" x14ac:dyDescent="0.25">
      <c r="B10" s="337" t="s">
        <v>543</v>
      </c>
      <c r="C10" s="335">
        <f>AVERAGE(C11:C22)</f>
        <v>23835.75</v>
      </c>
      <c r="D10" s="215">
        <f>SUM(D11:D22)</f>
        <v>61311</v>
      </c>
      <c r="E10" s="215">
        <f t="shared" ref="E10:H10" si="0">SUM(E11:E22)</f>
        <v>2692025</v>
      </c>
      <c r="F10" s="215">
        <f t="shared" si="0"/>
        <v>47377026</v>
      </c>
      <c r="G10" s="215">
        <f t="shared" si="0"/>
        <v>46300549</v>
      </c>
      <c r="H10" s="215">
        <f t="shared" si="0"/>
        <v>239334</v>
      </c>
      <c r="I10" s="347">
        <v>78</v>
      </c>
    </row>
    <row r="11" spans="2:11" s="29" customFormat="1" ht="24" customHeight="1" x14ac:dyDescent="0.25">
      <c r="B11" s="290" t="s">
        <v>0</v>
      </c>
      <c r="C11" s="229">
        <v>23504</v>
      </c>
      <c r="D11" s="154">
        <v>5033</v>
      </c>
      <c r="E11" s="154">
        <v>227133</v>
      </c>
      <c r="F11" s="229">
        <v>4029031</v>
      </c>
      <c r="G11" s="229">
        <v>3908926</v>
      </c>
      <c r="H11" s="154">
        <v>37426</v>
      </c>
      <c r="I11" s="346">
        <v>78.400000000000006</v>
      </c>
    </row>
    <row r="12" spans="2:11" s="29" customFormat="1" ht="24" customHeight="1" x14ac:dyDescent="0.25">
      <c r="B12" s="151" t="s">
        <v>1</v>
      </c>
      <c r="C12" s="335">
        <v>23569</v>
      </c>
      <c r="D12" s="215">
        <v>4762</v>
      </c>
      <c r="E12" s="215">
        <v>215330</v>
      </c>
      <c r="F12" s="335">
        <v>3785404</v>
      </c>
      <c r="G12" s="335">
        <v>3675422</v>
      </c>
      <c r="H12" s="215">
        <v>22154</v>
      </c>
      <c r="I12" s="347">
        <v>78.5</v>
      </c>
    </row>
    <row r="13" spans="2:11" s="29" customFormat="1" ht="24" customHeight="1" x14ac:dyDescent="0.25">
      <c r="B13" s="290" t="s">
        <v>2</v>
      </c>
      <c r="C13" s="229">
        <v>23604</v>
      </c>
      <c r="D13" s="154">
        <v>5146</v>
      </c>
      <c r="E13" s="154">
        <v>212431</v>
      </c>
      <c r="F13" s="229">
        <v>4086840</v>
      </c>
      <c r="G13" s="229">
        <v>3963829</v>
      </c>
      <c r="H13" s="154">
        <v>21050</v>
      </c>
      <c r="I13" s="346">
        <v>78.7</v>
      </c>
      <c r="J13" s="200"/>
    </row>
    <row r="14" spans="2:11" s="29" customFormat="1" ht="24" customHeight="1" x14ac:dyDescent="0.25">
      <c r="B14" s="151" t="s">
        <v>3</v>
      </c>
      <c r="C14" s="335">
        <v>23661</v>
      </c>
      <c r="D14" s="215">
        <v>4975</v>
      </c>
      <c r="E14" s="215">
        <v>223461</v>
      </c>
      <c r="F14" s="335">
        <v>3944956</v>
      </c>
      <c r="G14" s="335">
        <v>3919635</v>
      </c>
      <c r="H14" s="215">
        <v>12177</v>
      </c>
      <c r="I14" s="347">
        <v>78.2</v>
      </c>
      <c r="J14" s="200"/>
    </row>
    <row r="15" spans="2:11" s="29" customFormat="1" ht="24" customHeight="1" x14ac:dyDescent="0.25">
      <c r="B15" s="290" t="s">
        <v>4</v>
      </c>
      <c r="C15" s="229">
        <v>23998</v>
      </c>
      <c r="D15" s="154">
        <v>5117</v>
      </c>
      <c r="E15" s="154">
        <v>217582</v>
      </c>
      <c r="F15" s="229">
        <v>4047647</v>
      </c>
      <c r="G15" s="229">
        <v>3972797</v>
      </c>
      <c r="H15" s="154">
        <v>11424</v>
      </c>
      <c r="I15" s="346">
        <v>78.900000000000006</v>
      </c>
      <c r="J15" s="200"/>
    </row>
    <row r="16" spans="2:11" s="29" customFormat="1" ht="24" customHeight="1" x14ac:dyDescent="0.25">
      <c r="B16" s="151" t="s">
        <v>5</v>
      </c>
      <c r="C16" s="335">
        <v>23847</v>
      </c>
      <c r="D16" s="215">
        <v>5164</v>
      </c>
      <c r="E16" s="215">
        <v>222446</v>
      </c>
      <c r="F16" s="335">
        <v>4017155</v>
      </c>
      <c r="G16" s="335">
        <v>3924803</v>
      </c>
      <c r="H16" s="215">
        <v>31632</v>
      </c>
      <c r="I16" s="347">
        <v>78.2</v>
      </c>
      <c r="J16" s="200"/>
    </row>
    <row r="17" spans="2:10" s="29" customFormat="1" ht="24" customHeight="1" x14ac:dyDescent="0.25">
      <c r="B17" s="290" t="s">
        <v>62</v>
      </c>
      <c r="C17" s="229">
        <v>23960</v>
      </c>
      <c r="D17" s="154">
        <v>5169</v>
      </c>
      <c r="E17" s="154">
        <v>222284</v>
      </c>
      <c r="F17" s="229">
        <v>3946491</v>
      </c>
      <c r="G17" s="229">
        <v>3827874</v>
      </c>
      <c r="H17" s="154">
        <v>14290</v>
      </c>
      <c r="I17" s="346">
        <v>76.5</v>
      </c>
      <c r="J17" s="200"/>
    </row>
    <row r="18" spans="2:10" s="348" customFormat="1" ht="24" customHeight="1" x14ac:dyDescent="0.25">
      <c r="B18" s="151" t="s">
        <v>63</v>
      </c>
      <c r="C18" s="233">
        <v>23844</v>
      </c>
      <c r="D18" s="207">
        <v>5285</v>
      </c>
      <c r="E18" s="207">
        <v>229741</v>
      </c>
      <c r="F18" s="233">
        <v>4064254</v>
      </c>
      <c r="G18" s="233">
        <v>3985033</v>
      </c>
      <c r="H18" s="207">
        <v>21564</v>
      </c>
      <c r="I18" s="345">
        <v>77.5</v>
      </c>
    </row>
    <row r="19" spans="2:10" s="348" customFormat="1" ht="24" customHeight="1" x14ac:dyDescent="0.25">
      <c r="B19" s="290" t="s">
        <v>64</v>
      </c>
      <c r="C19" s="330">
        <v>24043</v>
      </c>
      <c r="D19" s="219">
        <v>5134</v>
      </c>
      <c r="E19" s="219">
        <v>211582</v>
      </c>
      <c r="F19" s="330">
        <v>3863917</v>
      </c>
      <c r="G19" s="330">
        <v>3774614</v>
      </c>
      <c r="H19" s="219">
        <v>13824</v>
      </c>
      <c r="I19" s="349">
        <v>76.5</v>
      </c>
    </row>
    <row r="20" spans="2:10" s="348" customFormat="1" ht="24" customHeight="1" x14ac:dyDescent="0.25">
      <c r="B20" s="151" t="s">
        <v>65</v>
      </c>
      <c r="C20" s="233">
        <v>24132</v>
      </c>
      <c r="D20" s="207">
        <v>5245</v>
      </c>
      <c r="E20" s="207">
        <v>212644</v>
      </c>
      <c r="F20" s="233">
        <v>3933549</v>
      </c>
      <c r="G20" s="233">
        <v>3912219</v>
      </c>
      <c r="H20" s="207">
        <v>18156</v>
      </c>
      <c r="I20" s="345">
        <v>78.2</v>
      </c>
    </row>
    <row r="21" spans="2:10" s="348" customFormat="1" ht="24" customHeight="1" x14ac:dyDescent="0.25">
      <c r="B21" s="290" t="s">
        <v>66</v>
      </c>
      <c r="C21" s="330">
        <v>23901</v>
      </c>
      <c r="D21" s="219">
        <v>5085</v>
      </c>
      <c r="E21" s="219">
        <v>218347</v>
      </c>
      <c r="F21" s="330">
        <v>3846749</v>
      </c>
      <c r="G21" s="330">
        <v>3724969</v>
      </c>
      <c r="H21" s="219">
        <v>15115</v>
      </c>
      <c r="I21" s="349">
        <v>79.3</v>
      </c>
    </row>
    <row r="22" spans="2:10" s="348" customFormat="1" ht="24" customHeight="1" x14ac:dyDescent="0.25">
      <c r="B22" s="151" t="s">
        <v>67</v>
      </c>
      <c r="C22" s="331">
        <v>23966</v>
      </c>
      <c r="D22" s="379">
        <v>5196</v>
      </c>
      <c r="E22" s="379">
        <v>279044</v>
      </c>
      <c r="F22" s="331">
        <v>3811033</v>
      </c>
      <c r="G22" s="331">
        <v>3710428</v>
      </c>
      <c r="H22" s="379">
        <v>20522</v>
      </c>
      <c r="I22" s="399">
        <v>78.8</v>
      </c>
    </row>
    <row r="23" spans="2:10" s="348" customFormat="1" ht="24" customHeight="1" x14ac:dyDescent="0.25">
      <c r="B23" s="244" t="s">
        <v>495</v>
      </c>
      <c r="C23" s="330">
        <f>AVERAGE(C24:C31)</f>
        <v>23426.75</v>
      </c>
      <c r="D23" s="219">
        <f>SUM(D24:D31)</f>
        <v>40352</v>
      </c>
      <c r="E23" s="219">
        <f>SUM(E24:E31)</f>
        <v>1789172</v>
      </c>
      <c r="F23" s="330">
        <f>SUM(F24:F31)</f>
        <v>30094489</v>
      </c>
      <c r="G23" s="330">
        <f>SUM(G24:G31)</f>
        <v>29841083</v>
      </c>
      <c r="H23" s="219">
        <f>SUM(H24:H31)</f>
        <v>128722</v>
      </c>
      <c r="I23" s="349">
        <v>80</v>
      </c>
    </row>
    <row r="24" spans="2:10" s="348" customFormat="1" ht="24" customHeight="1" x14ac:dyDescent="0.25">
      <c r="B24" s="289" t="s">
        <v>0</v>
      </c>
      <c r="C24" s="331">
        <v>23450</v>
      </c>
      <c r="D24" s="379">
        <v>5118</v>
      </c>
      <c r="E24" s="379">
        <v>227631</v>
      </c>
      <c r="F24" s="331">
        <v>3745108</v>
      </c>
      <c r="G24" s="331">
        <v>3639633</v>
      </c>
      <c r="H24" s="379">
        <v>17937</v>
      </c>
      <c r="I24" s="399">
        <v>79.900000000000006</v>
      </c>
    </row>
    <row r="25" spans="2:10" s="348" customFormat="1" ht="24" customHeight="1" x14ac:dyDescent="0.25">
      <c r="B25" s="152" t="s">
        <v>1</v>
      </c>
      <c r="C25" s="330">
        <v>23437</v>
      </c>
      <c r="D25" s="219">
        <v>4857</v>
      </c>
      <c r="E25" s="219">
        <v>223269</v>
      </c>
      <c r="F25" s="330">
        <v>3661306</v>
      </c>
      <c r="G25" s="330">
        <v>3603453</v>
      </c>
      <c r="H25" s="219">
        <v>12042</v>
      </c>
      <c r="I25" s="349">
        <v>79.900000000000006</v>
      </c>
    </row>
    <row r="26" spans="2:10" s="348" customFormat="1" ht="24" customHeight="1" x14ac:dyDescent="0.25">
      <c r="B26" s="289" t="s">
        <v>2</v>
      </c>
      <c r="C26" s="331">
        <v>23425</v>
      </c>
      <c r="D26" s="379">
        <v>5094</v>
      </c>
      <c r="E26" s="379">
        <v>222690</v>
      </c>
      <c r="F26" s="331">
        <v>3782811</v>
      </c>
      <c r="G26" s="331">
        <v>3701538</v>
      </c>
      <c r="H26" s="379">
        <v>18068</v>
      </c>
      <c r="I26" s="399">
        <v>79.599999999999994</v>
      </c>
    </row>
    <row r="27" spans="2:10" s="348" customFormat="1" ht="24" customHeight="1" x14ac:dyDescent="0.25">
      <c r="B27" s="152" t="s">
        <v>3</v>
      </c>
      <c r="C27" s="330">
        <v>23341</v>
      </c>
      <c r="D27" s="219">
        <v>4849</v>
      </c>
      <c r="E27" s="219">
        <v>227754</v>
      </c>
      <c r="F27" s="330">
        <v>3588112</v>
      </c>
      <c r="G27" s="330">
        <v>3563714</v>
      </c>
      <c r="H27" s="219">
        <v>10955</v>
      </c>
      <c r="I27" s="349">
        <v>79.099999999999994</v>
      </c>
    </row>
    <row r="28" spans="2:10" s="348" customFormat="1" ht="24" customHeight="1" x14ac:dyDescent="0.25">
      <c r="B28" s="289" t="s">
        <v>4</v>
      </c>
      <c r="C28" s="331">
        <v>23549</v>
      </c>
      <c r="D28" s="379">
        <v>5147</v>
      </c>
      <c r="E28" s="379">
        <v>218484</v>
      </c>
      <c r="F28" s="331">
        <v>3878553</v>
      </c>
      <c r="G28" s="331">
        <v>3838507</v>
      </c>
      <c r="H28" s="379">
        <v>18182</v>
      </c>
      <c r="I28" s="399">
        <v>79.5</v>
      </c>
    </row>
    <row r="29" spans="2:10" s="348" customFormat="1" ht="24" customHeight="1" x14ac:dyDescent="0.25">
      <c r="B29" s="152" t="s">
        <v>5</v>
      </c>
      <c r="C29" s="330">
        <v>23345</v>
      </c>
      <c r="D29" s="219">
        <v>5052</v>
      </c>
      <c r="E29" s="219">
        <v>220937</v>
      </c>
      <c r="F29" s="330">
        <v>3794168</v>
      </c>
      <c r="G29" s="330">
        <v>3812556</v>
      </c>
      <c r="H29" s="219">
        <v>12049</v>
      </c>
      <c r="I29" s="349">
        <v>79.599999999999994</v>
      </c>
    </row>
    <row r="30" spans="2:10" s="348" customFormat="1" ht="24" customHeight="1" x14ac:dyDescent="0.25">
      <c r="B30" s="289" t="s">
        <v>62</v>
      </c>
      <c r="C30" s="331">
        <v>23416</v>
      </c>
      <c r="D30" s="379">
        <v>5063</v>
      </c>
      <c r="E30" s="379">
        <v>224309</v>
      </c>
      <c r="F30" s="331">
        <v>3719105</v>
      </c>
      <c r="G30" s="331">
        <v>3756630</v>
      </c>
      <c r="H30" s="379">
        <v>17970</v>
      </c>
      <c r="I30" s="399">
        <v>79.400000000000006</v>
      </c>
    </row>
    <row r="31" spans="2:10" s="348" customFormat="1" ht="24" customHeight="1" x14ac:dyDescent="0.25">
      <c r="B31" s="630" t="s">
        <v>63</v>
      </c>
      <c r="C31" s="631">
        <v>23451</v>
      </c>
      <c r="D31" s="632">
        <v>5172</v>
      </c>
      <c r="E31" s="632">
        <v>224098</v>
      </c>
      <c r="F31" s="631">
        <v>3925326</v>
      </c>
      <c r="G31" s="631">
        <v>3925052</v>
      </c>
      <c r="H31" s="632">
        <v>21519</v>
      </c>
      <c r="I31" s="634">
        <v>79.099999999999994</v>
      </c>
    </row>
    <row r="32" spans="2:10" s="25" customFormat="1" ht="16.5" customHeight="1" x14ac:dyDescent="0.25">
      <c r="B32" s="305" t="s">
        <v>129</v>
      </c>
      <c r="C32" s="24"/>
      <c r="D32" s="24"/>
      <c r="E32" s="24"/>
      <c r="F32" s="24"/>
      <c r="G32" s="24"/>
      <c r="H32" s="24"/>
      <c r="I32" s="24"/>
    </row>
    <row r="33" spans="2:9" s="25" customFormat="1" x14ac:dyDescent="0.25">
      <c r="B33" s="132" t="s">
        <v>257</v>
      </c>
      <c r="C33" s="24"/>
      <c r="D33" s="24"/>
      <c r="E33" s="24"/>
      <c r="F33" s="24"/>
      <c r="G33" s="24"/>
      <c r="H33" s="24"/>
      <c r="I33" s="24"/>
    </row>
    <row r="34" spans="2:9" s="25" customFormat="1" ht="13.8" x14ac:dyDescent="0.25">
      <c r="B34" s="132" t="s">
        <v>359</v>
      </c>
      <c r="C34" s="24"/>
      <c r="D34" s="24"/>
      <c r="E34" s="24"/>
      <c r="F34" s="24"/>
      <c r="G34" s="24"/>
      <c r="H34" s="24"/>
      <c r="I34" s="24"/>
    </row>
    <row r="35" spans="2:9" s="25" customFormat="1" x14ac:dyDescent="0.25">
      <c r="B35" s="125" t="s">
        <v>542</v>
      </c>
      <c r="C35" s="24"/>
      <c r="D35" s="24"/>
      <c r="E35" s="24"/>
      <c r="F35" s="24"/>
      <c r="G35" s="24"/>
      <c r="H35" s="24"/>
      <c r="I35" s="24"/>
    </row>
    <row r="36" spans="2:9" x14ac:dyDescent="0.25">
      <c r="B36" s="125" t="s">
        <v>499</v>
      </c>
      <c r="C36" s="33"/>
      <c r="D36" s="33"/>
      <c r="E36" s="33"/>
      <c r="F36" s="33"/>
      <c r="G36" s="33"/>
      <c r="H36" s="33"/>
      <c r="I36" s="33"/>
    </row>
    <row r="37" spans="2:9" x14ac:dyDescent="0.25">
      <c r="B37" s="305" t="s">
        <v>355</v>
      </c>
      <c r="C37" s="33"/>
      <c r="D37" s="33"/>
      <c r="E37" s="33"/>
      <c r="F37" s="33"/>
      <c r="G37" s="33"/>
      <c r="H37" s="33"/>
      <c r="I37" s="33"/>
    </row>
    <row r="43" spans="2:9" x14ac:dyDescent="0.25">
      <c r="C43" s="94"/>
    </row>
  </sheetData>
  <customSheetViews>
    <customSheetView guid="{C6DB9338-125F-4216-B781-9736B7EB9E61}" scale="130" showPageBreaks="1" showGridLines="0" printArea="1" view="pageBreakPreview" topLeftCell="A19">
      <selection activeCell="B33" sqref="B33"/>
      <pageMargins left="0.15748031496062992" right="0.15748031496062992" top="0.19685039370078741" bottom="0.19685039370078741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92D050"/>
  </sheetPr>
  <dimension ref="B2:K42"/>
  <sheetViews>
    <sheetView showGridLines="0" view="pageBreakPreview" topLeftCell="A19" zoomScale="110" zoomScaleNormal="100" zoomScaleSheetLayoutView="110" workbookViewId="0">
      <selection activeCell="D42" sqref="D42"/>
    </sheetView>
  </sheetViews>
  <sheetFormatPr baseColWidth="10" defaultRowHeight="13.2" x14ac:dyDescent="0.25"/>
  <cols>
    <col min="1" max="1" width="1.6640625" customWidth="1"/>
    <col min="2" max="2" width="18.109375" customWidth="1"/>
    <col min="3" max="3" width="15" customWidth="1"/>
    <col min="4" max="4" width="15.44140625" customWidth="1"/>
    <col min="5" max="5" width="18.44140625" customWidth="1"/>
    <col min="6" max="6" width="16.33203125" customWidth="1"/>
    <col min="7" max="7" width="15.33203125" customWidth="1"/>
    <col min="8" max="8" width="14.6640625" customWidth="1"/>
    <col min="9" max="9" width="14.33203125" customWidth="1"/>
    <col min="10" max="10" width="2.5546875" customWidth="1"/>
  </cols>
  <sheetData>
    <row r="2" spans="2:11" s="350" customFormat="1" ht="15.6" x14ac:dyDescent="0.3">
      <c r="B2" s="333" t="s">
        <v>445</v>
      </c>
      <c r="K2" s="145" t="s">
        <v>226</v>
      </c>
    </row>
    <row r="4" spans="2:11" s="29" customFormat="1" ht="42.9" customHeight="1" x14ac:dyDescent="0.25">
      <c r="B4" s="1009" t="s">
        <v>134</v>
      </c>
      <c r="C4" s="327" t="s">
        <v>260</v>
      </c>
      <c r="D4" s="327" t="s">
        <v>117</v>
      </c>
      <c r="E4" s="327" t="s">
        <v>122</v>
      </c>
      <c r="F4" s="327" t="s">
        <v>123</v>
      </c>
      <c r="G4" s="327" t="s">
        <v>124</v>
      </c>
      <c r="H4" s="327" t="s">
        <v>125</v>
      </c>
      <c r="I4" s="329" t="s">
        <v>261</v>
      </c>
    </row>
    <row r="5" spans="2:11" s="29" customFormat="1" ht="31.5" customHeight="1" x14ac:dyDescent="0.25">
      <c r="B5" s="1010"/>
      <c r="C5" s="328" t="s">
        <v>119</v>
      </c>
      <c r="D5" s="328" t="s">
        <v>118</v>
      </c>
      <c r="E5" s="1011" t="s">
        <v>120</v>
      </c>
      <c r="F5" s="1011"/>
      <c r="G5" s="1011"/>
      <c r="H5" s="1011"/>
      <c r="I5" s="326" t="s">
        <v>121</v>
      </c>
    </row>
    <row r="6" spans="2:11" s="29" customFormat="1" ht="24" customHeight="1" x14ac:dyDescent="0.25">
      <c r="B6" s="332">
        <v>2007</v>
      </c>
      <c r="C6" s="233">
        <v>36389</v>
      </c>
      <c r="D6" s="233">
        <v>93589</v>
      </c>
      <c r="E6" s="207">
        <v>4578928</v>
      </c>
      <c r="F6" s="233">
        <v>87107983</v>
      </c>
      <c r="G6" s="308">
        <v>86740832</v>
      </c>
      <c r="H6" s="233">
        <v>265077</v>
      </c>
      <c r="I6" s="207">
        <v>83.8</v>
      </c>
    </row>
    <row r="7" spans="2:11" s="29" customFormat="1" ht="24" customHeight="1" x14ac:dyDescent="0.25">
      <c r="B7" s="244">
        <v>2008</v>
      </c>
      <c r="C7" s="229">
        <v>36822</v>
      </c>
      <c r="D7" s="229">
        <v>94817</v>
      </c>
      <c r="E7" s="154">
        <v>4858445</v>
      </c>
      <c r="F7" s="229">
        <v>90496444</v>
      </c>
      <c r="G7" s="197">
        <v>89923937</v>
      </c>
      <c r="H7" s="229">
        <v>110526</v>
      </c>
      <c r="I7" s="154">
        <v>81.099999999999994</v>
      </c>
    </row>
    <row r="8" spans="2:11" s="29" customFormat="1" ht="24" customHeight="1" x14ac:dyDescent="0.25">
      <c r="B8" s="332">
        <v>2009</v>
      </c>
      <c r="C8" s="233">
        <v>40483.833333333336</v>
      </c>
      <c r="D8" s="233">
        <v>103220</v>
      </c>
      <c r="E8" s="207">
        <v>4191202</v>
      </c>
      <c r="F8" s="233">
        <v>97064527</v>
      </c>
      <c r="G8" s="308">
        <v>95610952</v>
      </c>
      <c r="H8" s="233">
        <v>300543</v>
      </c>
      <c r="I8" s="207">
        <v>77.099999999999994</v>
      </c>
    </row>
    <row r="9" spans="2:11" s="29" customFormat="1" ht="24" customHeight="1" x14ac:dyDescent="0.25">
      <c r="B9" s="244">
        <v>2010</v>
      </c>
      <c r="C9" s="229">
        <v>41497</v>
      </c>
      <c r="D9" s="229">
        <v>105753</v>
      </c>
      <c r="E9" s="154">
        <v>4384296</v>
      </c>
      <c r="F9" s="229">
        <v>100934454</v>
      </c>
      <c r="G9" s="197">
        <v>99337483</v>
      </c>
      <c r="H9" s="229">
        <v>554053</v>
      </c>
      <c r="I9" s="154">
        <v>78</v>
      </c>
    </row>
    <row r="10" spans="2:11" s="29" customFormat="1" ht="24" customHeight="1" x14ac:dyDescent="0.25">
      <c r="B10" s="337" t="s">
        <v>543</v>
      </c>
      <c r="C10" s="335">
        <f>AVERAGE(C11:C22)</f>
        <v>42052.25</v>
      </c>
      <c r="D10" s="335">
        <f>SUM(D11:D22)</f>
        <v>107722</v>
      </c>
      <c r="E10" s="335">
        <f t="shared" ref="E10:H10" si="0">SUM(E11:E22)</f>
        <v>4585160</v>
      </c>
      <c r="F10" s="335">
        <f t="shared" si="0"/>
        <v>106282582</v>
      </c>
      <c r="G10" s="335">
        <f t="shared" si="0"/>
        <v>104509362</v>
      </c>
      <c r="H10" s="335">
        <f t="shared" si="0"/>
        <v>463887</v>
      </c>
      <c r="I10" s="215">
        <v>77</v>
      </c>
      <c r="K10" s="200"/>
    </row>
    <row r="11" spans="2:11" s="29" customFormat="1" ht="24" customHeight="1" x14ac:dyDescent="0.25">
      <c r="B11" s="290" t="s">
        <v>0</v>
      </c>
      <c r="C11" s="229">
        <v>41257</v>
      </c>
      <c r="D11" s="229">
        <v>8805</v>
      </c>
      <c r="E11" s="154">
        <v>376516</v>
      </c>
      <c r="F11" s="229">
        <v>8558660</v>
      </c>
      <c r="G11" s="197">
        <v>8348719</v>
      </c>
      <c r="H11" s="229">
        <v>57508</v>
      </c>
      <c r="I11" s="154">
        <v>75.566666666666663</v>
      </c>
    </row>
    <row r="12" spans="2:11" s="29" customFormat="1" ht="24" customHeight="1" x14ac:dyDescent="0.25">
      <c r="B12" s="151" t="s">
        <v>1</v>
      </c>
      <c r="C12" s="335">
        <v>41426</v>
      </c>
      <c r="D12" s="335">
        <v>8337</v>
      </c>
      <c r="E12" s="215">
        <v>355045</v>
      </c>
      <c r="F12" s="335">
        <v>8130765</v>
      </c>
      <c r="G12" s="336">
        <v>7968794</v>
      </c>
      <c r="H12" s="335">
        <v>40999</v>
      </c>
      <c r="I12" s="215">
        <v>75.333333333333329</v>
      </c>
    </row>
    <row r="13" spans="2:11" s="29" customFormat="1" ht="24" customHeight="1" x14ac:dyDescent="0.25">
      <c r="B13" s="290" t="s">
        <v>2</v>
      </c>
      <c r="C13" s="229">
        <v>41644</v>
      </c>
      <c r="D13" s="229">
        <v>9050</v>
      </c>
      <c r="E13" s="154">
        <v>377526</v>
      </c>
      <c r="F13" s="229">
        <v>9094094</v>
      </c>
      <c r="G13" s="197">
        <v>8938494</v>
      </c>
      <c r="H13" s="229">
        <v>41594</v>
      </c>
      <c r="I13" s="154">
        <v>75.900000000000006</v>
      </c>
      <c r="J13" s="200"/>
    </row>
    <row r="14" spans="2:11" s="29" customFormat="1" ht="24" customHeight="1" x14ac:dyDescent="0.25">
      <c r="B14" s="151" t="s">
        <v>3</v>
      </c>
      <c r="C14" s="335">
        <v>41412</v>
      </c>
      <c r="D14" s="335">
        <v>8584</v>
      </c>
      <c r="E14" s="215">
        <v>374758</v>
      </c>
      <c r="F14" s="335">
        <v>8658971</v>
      </c>
      <c r="G14" s="336">
        <v>8471627</v>
      </c>
      <c r="H14" s="335">
        <v>35774</v>
      </c>
      <c r="I14" s="215">
        <v>76.13333333333334</v>
      </c>
      <c r="J14" s="200"/>
    </row>
    <row r="15" spans="2:11" s="29" customFormat="1" ht="24" customHeight="1" x14ac:dyDescent="0.25">
      <c r="B15" s="290" t="s">
        <v>4</v>
      </c>
      <c r="C15" s="229">
        <v>41875</v>
      </c>
      <c r="D15" s="229">
        <v>8840</v>
      </c>
      <c r="E15" s="154">
        <v>369501</v>
      </c>
      <c r="F15" s="229">
        <v>8650760</v>
      </c>
      <c r="G15" s="197">
        <v>8560936</v>
      </c>
      <c r="H15" s="229">
        <v>31730</v>
      </c>
      <c r="I15" s="154">
        <v>76.366666666666674</v>
      </c>
      <c r="J15" s="200"/>
    </row>
    <row r="16" spans="2:11" s="29" customFormat="1" ht="24" customHeight="1" x14ac:dyDescent="0.25">
      <c r="B16" s="151" t="s">
        <v>5</v>
      </c>
      <c r="C16" s="335">
        <v>41923</v>
      </c>
      <c r="D16" s="335">
        <v>9022</v>
      </c>
      <c r="E16" s="215">
        <v>368804</v>
      </c>
      <c r="F16" s="335">
        <v>8890696</v>
      </c>
      <c r="G16" s="336">
        <v>8719586</v>
      </c>
      <c r="H16" s="335">
        <v>47123</v>
      </c>
      <c r="I16" s="215">
        <v>75.833333333333329</v>
      </c>
      <c r="J16" s="200"/>
    </row>
    <row r="17" spans="2:10" s="29" customFormat="1" ht="24" customHeight="1" x14ac:dyDescent="0.25">
      <c r="B17" s="290" t="s">
        <v>62</v>
      </c>
      <c r="C17" s="229">
        <v>42113</v>
      </c>
      <c r="D17" s="229">
        <v>9011</v>
      </c>
      <c r="E17" s="154">
        <v>372412</v>
      </c>
      <c r="F17" s="229">
        <v>8590148</v>
      </c>
      <c r="G17" s="197">
        <v>8358044</v>
      </c>
      <c r="H17" s="229">
        <v>30305</v>
      </c>
      <c r="I17" s="154">
        <v>75.333333333333329</v>
      </c>
      <c r="J17" s="200"/>
    </row>
    <row r="18" spans="2:10" s="348" customFormat="1" ht="24" customHeight="1" x14ac:dyDescent="0.25">
      <c r="B18" s="151" t="s">
        <v>63</v>
      </c>
      <c r="C18" s="233">
        <v>42403</v>
      </c>
      <c r="D18" s="233">
        <v>9334</v>
      </c>
      <c r="E18" s="207">
        <v>378262</v>
      </c>
      <c r="F18" s="233">
        <v>9317311</v>
      </c>
      <c r="G18" s="308">
        <v>9060126</v>
      </c>
      <c r="H18" s="233">
        <v>38419</v>
      </c>
      <c r="I18" s="207">
        <v>77.366666666666674</v>
      </c>
    </row>
    <row r="19" spans="2:10" s="348" customFormat="1" ht="24" customHeight="1" x14ac:dyDescent="0.25">
      <c r="B19" s="290" t="s">
        <v>64</v>
      </c>
      <c r="C19" s="330">
        <v>42652</v>
      </c>
      <c r="D19" s="330">
        <v>9155</v>
      </c>
      <c r="E19" s="219">
        <v>360681</v>
      </c>
      <c r="F19" s="330">
        <v>8873072</v>
      </c>
      <c r="G19" s="307">
        <v>8781927</v>
      </c>
      <c r="H19" s="330">
        <v>30048</v>
      </c>
      <c r="I19" s="219">
        <v>77.333333333333329</v>
      </c>
    </row>
    <row r="20" spans="2:10" s="348" customFormat="1" ht="24" customHeight="1" x14ac:dyDescent="0.25">
      <c r="B20" s="151" t="s">
        <v>65</v>
      </c>
      <c r="C20" s="233">
        <v>42886</v>
      </c>
      <c r="D20" s="233">
        <v>9329</v>
      </c>
      <c r="E20" s="207">
        <v>364896</v>
      </c>
      <c r="F20" s="233">
        <v>9362795</v>
      </c>
      <c r="G20" s="308">
        <v>9351770</v>
      </c>
      <c r="H20" s="233">
        <v>35488</v>
      </c>
      <c r="I20" s="207">
        <v>77.933333333333337</v>
      </c>
    </row>
    <row r="21" spans="2:10" s="348" customFormat="1" ht="24" customHeight="1" x14ac:dyDescent="0.25">
      <c r="B21" s="290" t="s">
        <v>66</v>
      </c>
      <c r="C21" s="330">
        <v>42494</v>
      </c>
      <c r="D21" s="330">
        <v>9072</v>
      </c>
      <c r="E21" s="219">
        <v>362382</v>
      </c>
      <c r="F21" s="330">
        <v>9057444</v>
      </c>
      <c r="G21" s="307">
        <v>8945267</v>
      </c>
      <c r="H21" s="330">
        <v>36105</v>
      </c>
      <c r="I21" s="219">
        <v>78.2</v>
      </c>
    </row>
    <row r="22" spans="2:10" s="348" customFormat="1" ht="24" customHeight="1" x14ac:dyDescent="0.25">
      <c r="B22" s="151" t="s">
        <v>67</v>
      </c>
      <c r="C22" s="331">
        <v>42542</v>
      </c>
      <c r="D22" s="331">
        <v>9183</v>
      </c>
      <c r="E22" s="379">
        <v>524377</v>
      </c>
      <c r="F22" s="331">
        <v>9097866</v>
      </c>
      <c r="G22" s="311">
        <v>9004072</v>
      </c>
      <c r="H22" s="331">
        <v>38794</v>
      </c>
      <c r="I22" s="379">
        <v>77.600000000000009</v>
      </c>
    </row>
    <row r="23" spans="2:10" s="348" customFormat="1" ht="24" customHeight="1" x14ac:dyDescent="0.25">
      <c r="B23" s="244" t="s">
        <v>495</v>
      </c>
      <c r="C23" s="330">
        <f>AVERAGE(C24:C31)</f>
        <v>42263.25</v>
      </c>
      <c r="D23" s="330">
        <f>SUM(D24:D31)</f>
        <v>72204</v>
      </c>
      <c r="E23" s="219">
        <f>SUM(E24:E31)</f>
        <v>3054799</v>
      </c>
      <c r="F23" s="330">
        <f>SUM(F24:F31)</f>
        <v>72348070</v>
      </c>
      <c r="G23" s="307">
        <f>SUM(G24:G31)</f>
        <v>72057378</v>
      </c>
      <c r="H23" s="330">
        <f>SUM(H24:H31)</f>
        <v>523455</v>
      </c>
      <c r="I23" s="219">
        <v>78</v>
      </c>
    </row>
    <row r="24" spans="2:10" s="348" customFormat="1" ht="24" customHeight="1" x14ac:dyDescent="0.25">
      <c r="B24" s="289" t="s">
        <v>0</v>
      </c>
      <c r="C24" s="331">
        <v>42246</v>
      </c>
      <c r="D24" s="331">
        <v>9196</v>
      </c>
      <c r="E24" s="379">
        <v>379939</v>
      </c>
      <c r="F24" s="331">
        <v>9261740</v>
      </c>
      <c r="G24" s="311">
        <v>9069324</v>
      </c>
      <c r="H24" s="331">
        <v>49726</v>
      </c>
      <c r="I24" s="379">
        <v>78.333333333333329</v>
      </c>
    </row>
    <row r="25" spans="2:10" s="348" customFormat="1" ht="24" customHeight="1" x14ac:dyDescent="0.25">
      <c r="B25" s="152" t="s">
        <v>1</v>
      </c>
      <c r="C25" s="330">
        <v>42067</v>
      </c>
      <c r="D25" s="330">
        <v>8693</v>
      </c>
      <c r="E25" s="219">
        <v>370983</v>
      </c>
      <c r="F25" s="330">
        <v>8906266</v>
      </c>
      <c r="G25" s="307">
        <v>8741330</v>
      </c>
      <c r="H25" s="330">
        <v>46039</v>
      </c>
      <c r="I25" s="219">
        <v>78</v>
      </c>
    </row>
    <row r="26" spans="2:10" s="348" customFormat="1" ht="24" customHeight="1" x14ac:dyDescent="0.25">
      <c r="B26" s="289" t="s">
        <v>2</v>
      </c>
      <c r="C26" s="331">
        <v>42226</v>
      </c>
      <c r="D26" s="331">
        <v>9208</v>
      </c>
      <c r="E26" s="379">
        <v>389727</v>
      </c>
      <c r="F26" s="331">
        <v>9321292</v>
      </c>
      <c r="G26" s="311">
        <v>9277002</v>
      </c>
      <c r="H26" s="331">
        <v>94073</v>
      </c>
      <c r="I26" s="379">
        <v>79.266666666666666</v>
      </c>
    </row>
    <row r="27" spans="2:10" s="348" customFormat="1" ht="24" customHeight="1" x14ac:dyDescent="0.25">
      <c r="B27" s="152" t="s">
        <v>3</v>
      </c>
      <c r="C27" s="330">
        <v>42041</v>
      </c>
      <c r="D27" s="330">
        <v>8587</v>
      </c>
      <c r="E27" s="219">
        <v>384942</v>
      </c>
      <c r="F27" s="330">
        <v>8645329</v>
      </c>
      <c r="G27" s="307">
        <v>8611001</v>
      </c>
      <c r="H27" s="330">
        <v>69262</v>
      </c>
      <c r="I27" s="219">
        <v>78.733333333333334</v>
      </c>
    </row>
    <row r="28" spans="2:10" s="348" customFormat="1" ht="24" customHeight="1" x14ac:dyDescent="0.25">
      <c r="B28" s="289" t="s">
        <v>4</v>
      </c>
      <c r="C28" s="331">
        <v>42353</v>
      </c>
      <c r="D28" s="331">
        <v>9102</v>
      </c>
      <c r="E28" s="379">
        <v>378423</v>
      </c>
      <c r="F28" s="331">
        <v>8955470</v>
      </c>
      <c r="G28" s="311">
        <v>8971951</v>
      </c>
      <c r="H28" s="331">
        <v>77307</v>
      </c>
      <c r="I28" s="379">
        <v>77.7</v>
      </c>
    </row>
    <row r="29" spans="2:10" s="348" customFormat="1" ht="24" customHeight="1" x14ac:dyDescent="0.25">
      <c r="B29" s="152" t="s">
        <v>5</v>
      </c>
      <c r="C29" s="330">
        <v>42234</v>
      </c>
      <c r="D29" s="330">
        <v>8989</v>
      </c>
      <c r="E29" s="219">
        <v>380896</v>
      </c>
      <c r="F29" s="330">
        <v>8986619</v>
      </c>
      <c r="G29" s="307">
        <v>8988365</v>
      </c>
      <c r="H29" s="330">
        <v>62787</v>
      </c>
      <c r="I29" s="219">
        <v>79.333333333333329</v>
      </c>
    </row>
    <row r="30" spans="2:10" s="348" customFormat="1" ht="24" customHeight="1" x14ac:dyDescent="0.25">
      <c r="B30" s="289" t="s">
        <v>62</v>
      </c>
      <c r="C30" s="331">
        <v>42405</v>
      </c>
      <c r="D30" s="331">
        <v>9105</v>
      </c>
      <c r="E30" s="379">
        <v>386026</v>
      </c>
      <c r="F30" s="331">
        <v>8916664</v>
      </c>
      <c r="G30" s="311">
        <v>8988157</v>
      </c>
      <c r="H30" s="331">
        <v>64021</v>
      </c>
      <c r="I30" s="379">
        <v>78.13333333333334</v>
      </c>
    </row>
    <row r="31" spans="2:10" s="348" customFormat="1" ht="24" customHeight="1" x14ac:dyDescent="0.25">
      <c r="B31" s="630" t="s">
        <v>63</v>
      </c>
      <c r="C31" s="631">
        <v>42534</v>
      </c>
      <c r="D31" s="631">
        <v>9324</v>
      </c>
      <c r="E31" s="632">
        <v>383863</v>
      </c>
      <c r="F31" s="631">
        <v>9354690</v>
      </c>
      <c r="G31" s="633">
        <v>9410248</v>
      </c>
      <c r="H31" s="631">
        <v>60240</v>
      </c>
      <c r="I31" s="632">
        <v>78.3</v>
      </c>
    </row>
    <row r="32" spans="2:10" ht="16.5" customHeight="1" x14ac:dyDescent="0.25">
      <c r="B32" s="305" t="s">
        <v>129</v>
      </c>
      <c r="C32" s="33"/>
      <c r="D32" s="62"/>
      <c r="E32" s="62"/>
      <c r="F32" s="62"/>
      <c r="G32" s="62"/>
      <c r="H32" s="62"/>
      <c r="I32" s="33"/>
    </row>
    <row r="33" spans="2:9" x14ac:dyDescent="0.25">
      <c r="B33" s="132" t="s">
        <v>257</v>
      </c>
      <c r="C33" s="33"/>
      <c r="D33" s="62"/>
      <c r="E33" s="62"/>
      <c r="F33" s="62"/>
      <c r="G33" s="62"/>
      <c r="H33" s="62"/>
      <c r="I33" s="33"/>
    </row>
    <row r="34" spans="2:9" ht="13.8" x14ac:dyDescent="0.25">
      <c r="B34" s="132" t="s">
        <v>359</v>
      </c>
      <c r="C34" s="33"/>
      <c r="D34" s="62"/>
      <c r="E34" s="62"/>
      <c r="F34" s="62"/>
      <c r="G34" s="62"/>
      <c r="H34" s="62"/>
      <c r="I34" s="33"/>
    </row>
    <row r="35" spans="2:9" x14ac:dyDescent="0.25">
      <c r="B35" s="125" t="s">
        <v>542</v>
      </c>
      <c r="C35" s="33"/>
      <c r="D35" s="62"/>
      <c r="E35" s="62"/>
      <c r="F35" s="62"/>
      <c r="G35" s="62"/>
      <c r="H35" s="62"/>
      <c r="I35" s="33"/>
    </row>
    <row r="36" spans="2:9" x14ac:dyDescent="0.25">
      <c r="B36" s="125" t="s">
        <v>499</v>
      </c>
      <c r="C36" s="33"/>
      <c r="D36" s="33"/>
      <c r="E36" s="33"/>
      <c r="F36" s="33"/>
      <c r="G36" s="33"/>
      <c r="H36" s="33"/>
      <c r="I36" s="33"/>
    </row>
    <row r="37" spans="2:9" x14ac:dyDescent="0.25">
      <c r="B37" s="305" t="s">
        <v>355</v>
      </c>
      <c r="C37" s="33"/>
      <c r="D37" s="33"/>
      <c r="E37" s="33"/>
      <c r="F37" s="33"/>
      <c r="G37" s="33"/>
      <c r="H37" s="33"/>
      <c r="I37" s="33"/>
    </row>
    <row r="38" spans="2:9" x14ac:dyDescent="0.25">
      <c r="B38" s="32"/>
      <c r="C38" s="73"/>
      <c r="D38" s="73"/>
      <c r="E38" s="73"/>
      <c r="F38" s="73"/>
      <c r="G38" s="73"/>
      <c r="H38" s="73"/>
      <c r="I38" s="73"/>
    </row>
    <row r="39" spans="2:9" ht="10.5" customHeight="1" x14ac:dyDescent="0.25">
      <c r="C39" s="33"/>
      <c r="D39" s="33"/>
      <c r="E39" s="33"/>
      <c r="F39" s="33"/>
      <c r="G39" s="33"/>
      <c r="H39" s="33"/>
      <c r="I39" s="33"/>
    </row>
    <row r="41" spans="2:9" x14ac:dyDescent="0.25">
      <c r="C41" s="10"/>
      <c r="D41" s="10"/>
      <c r="E41" s="10"/>
      <c r="F41" s="10"/>
      <c r="G41" s="10"/>
      <c r="H41" s="10"/>
      <c r="I41" s="10"/>
    </row>
    <row r="42" spans="2:9" x14ac:dyDescent="0.25">
      <c r="C42" s="10"/>
      <c r="D42" s="10"/>
      <c r="E42" s="10"/>
      <c r="F42" s="10"/>
      <c r="G42" s="10"/>
      <c r="H42" s="10"/>
      <c r="I42" s="10"/>
    </row>
  </sheetData>
  <customSheetViews>
    <customSheetView guid="{C6DB9338-125F-4216-B781-9736B7EB9E61}" scale="130" showPageBreaks="1" showGridLines="0" printArea="1" view="pageBreakPreview">
      <selection activeCell="E33" sqref="E33"/>
      <pageMargins left="0.15748031496062992" right="0.15748031496062992" top="0.39370078740157483" bottom="0.39370078740157483" header="0" footer="0"/>
      <printOptions horizontalCentered="1"/>
      <pageSetup scale="85" orientation="landscape" r:id="rId1"/>
      <headerFooter alignWithMargins="0">
        <oddFooter>&amp;A</oddFooter>
      </headerFooter>
    </customSheetView>
  </customSheetViews>
  <mergeCells count="2">
    <mergeCell ref="B4:B5"/>
    <mergeCell ref="E5:H5"/>
  </mergeCells>
  <hyperlinks>
    <hyperlink ref="K2" location="contenido!A30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FF00"/>
  </sheetPr>
  <dimension ref="B1:D75"/>
  <sheetViews>
    <sheetView showGridLines="0" view="pageBreakPreview" zoomScaleNormal="100" zoomScaleSheetLayoutView="100" workbookViewId="0">
      <selection activeCell="A75" sqref="A75"/>
    </sheetView>
  </sheetViews>
  <sheetFormatPr baseColWidth="10" defaultColWidth="11.44140625" defaultRowHeight="13.2" x14ac:dyDescent="0.25"/>
  <cols>
    <col min="1" max="1" width="2.88671875" style="29" customWidth="1"/>
    <col min="2" max="2" width="5.6640625" style="29" customWidth="1"/>
    <col min="3" max="3" width="107.44140625" style="77" bestFit="1" customWidth="1"/>
    <col min="4" max="4" width="11.44140625" style="79"/>
    <col min="5" max="5" width="2.5546875" style="29" customWidth="1"/>
    <col min="6" max="16384" width="11.44140625" style="29"/>
  </cols>
  <sheetData>
    <row r="1" spans="2:4" ht="18" customHeight="1" x14ac:dyDescent="0.25">
      <c r="B1" s="962" t="s">
        <v>211</v>
      </c>
      <c r="C1" s="962"/>
      <c r="D1" s="962"/>
    </row>
    <row r="2" spans="2:4" x14ac:dyDescent="0.25">
      <c r="C2" s="80"/>
    </row>
    <row r="3" spans="2:4" ht="15.6" x14ac:dyDescent="0.25">
      <c r="B3" s="963" t="s">
        <v>212</v>
      </c>
      <c r="C3" s="963"/>
      <c r="D3" s="963"/>
    </row>
    <row r="4" spans="2:4" ht="15.6" x14ac:dyDescent="0.25">
      <c r="D4" s="284"/>
    </row>
    <row r="5" spans="2:4" x14ac:dyDescent="0.25">
      <c r="C5" s="79"/>
      <c r="D5" s="286" t="s">
        <v>196</v>
      </c>
    </row>
    <row r="6" spans="2:4" ht="39.9" customHeight="1" x14ac:dyDescent="0.25">
      <c r="B6" s="78" t="s">
        <v>197</v>
      </c>
      <c r="D6" s="191"/>
    </row>
    <row r="7" spans="2:4" ht="24.9" customHeight="1" x14ac:dyDescent="0.25">
      <c r="C7" s="285" t="s">
        <v>528</v>
      </c>
      <c r="D7" s="79">
        <v>1</v>
      </c>
    </row>
    <row r="8" spans="2:4" ht="24.9" customHeight="1" x14ac:dyDescent="0.25">
      <c r="C8" s="285" t="s">
        <v>529</v>
      </c>
      <c r="D8" s="79">
        <v>1</v>
      </c>
    </row>
    <row r="9" spans="2:4" ht="24.9" customHeight="1" x14ac:dyDescent="0.25">
      <c r="C9" s="285" t="s">
        <v>511</v>
      </c>
      <c r="D9" s="79">
        <v>2</v>
      </c>
    </row>
    <row r="10" spans="2:4" ht="24.9" customHeight="1" x14ac:dyDescent="0.25">
      <c r="C10" s="285" t="s">
        <v>225</v>
      </c>
      <c r="D10" s="79">
        <v>3</v>
      </c>
    </row>
    <row r="11" spans="2:4" ht="24.9" customHeight="1" x14ac:dyDescent="0.25">
      <c r="C11" s="285" t="s">
        <v>514</v>
      </c>
      <c r="D11" s="79">
        <v>3</v>
      </c>
    </row>
    <row r="12" spans="2:4" ht="24.9" customHeight="1" x14ac:dyDescent="0.25">
      <c r="C12" s="285" t="s">
        <v>328</v>
      </c>
      <c r="D12" s="79">
        <v>4</v>
      </c>
    </row>
    <row r="13" spans="2:4" ht="24.9" customHeight="1" x14ac:dyDescent="0.25">
      <c r="C13" s="614" t="s">
        <v>515</v>
      </c>
      <c r="D13" s="79">
        <v>6</v>
      </c>
    </row>
    <row r="14" spans="2:4" ht="24.9" customHeight="1" x14ac:dyDescent="0.25">
      <c r="C14" s="614" t="s">
        <v>530</v>
      </c>
      <c r="D14" s="79">
        <v>8</v>
      </c>
    </row>
    <row r="15" spans="2:4" ht="39.9" customHeight="1" x14ac:dyDescent="0.25">
      <c r="B15" s="78" t="s">
        <v>198</v>
      </c>
      <c r="C15" s="546"/>
    </row>
    <row r="16" spans="2:4" ht="24.9" customHeight="1" x14ac:dyDescent="0.25">
      <c r="C16" s="629" t="s">
        <v>521</v>
      </c>
      <c r="D16" s="79">
        <v>8</v>
      </c>
    </row>
    <row r="17" spans="2:4" ht="24.9" customHeight="1" x14ac:dyDescent="0.25">
      <c r="C17" s="614" t="s">
        <v>524</v>
      </c>
      <c r="D17" s="79">
        <v>9</v>
      </c>
    </row>
    <row r="18" spans="2:4" ht="24.9" customHeight="1" x14ac:dyDescent="0.25">
      <c r="C18" s="614" t="s">
        <v>509</v>
      </c>
      <c r="D18" s="79">
        <v>10</v>
      </c>
    </row>
    <row r="19" spans="2:4" ht="39.9" customHeight="1" x14ac:dyDescent="0.25">
      <c r="B19" s="78" t="s">
        <v>199</v>
      </c>
      <c r="C19" s="546"/>
    </row>
    <row r="20" spans="2:4" ht="24.9" customHeight="1" x14ac:dyDescent="0.25">
      <c r="C20" s="614" t="s">
        <v>436</v>
      </c>
      <c r="D20" s="79">
        <v>11</v>
      </c>
    </row>
    <row r="21" spans="2:4" ht="24.9" customHeight="1" x14ac:dyDescent="0.25">
      <c r="C21" s="614" t="s">
        <v>437</v>
      </c>
      <c r="D21" s="79">
        <v>13</v>
      </c>
    </row>
    <row r="22" spans="2:4" ht="24.9" customHeight="1" x14ac:dyDescent="0.25">
      <c r="C22" s="614" t="s">
        <v>438</v>
      </c>
      <c r="D22" s="79">
        <v>15</v>
      </c>
    </row>
    <row r="23" spans="2:4" ht="24.9" customHeight="1" x14ac:dyDescent="0.25">
      <c r="C23" s="614" t="s">
        <v>439</v>
      </c>
      <c r="D23" s="79">
        <v>17</v>
      </c>
    </row>
    <row r="24" spans="2:4" ht="24.9" customHeight="1" x14ac:dyDescent="0.25">
      <c r="C24" s="614" t="s">
        <v>354</v>
      </c>
      <c r="D24" s="79">
        <v>19</v>
      </c>
    </row>
    <row r="25" spans="2:4" ht="24.9" customHeight="1" x14ac:dyDescent="0.25">
      <c r="C25" s="614" t="s">
        <v>441</v>
      </c>
      <c r="D25" s="79">
        <v>20</v>
      </c>
    </row>
    <row r="26" spans="2:4" ht="24.9" customHeight="1" x14ac:dyDescent="0.25">
      <c r="C26" s="614" t="s">
        <v>442</v>
      </c>
      <c r="D26" s="79">
        <v>20</v>
      </c>
    </row>
    <row r="27" spans="2:4" ht="24.9" customHeight="1" x14ac:dyDescent="0.25">
      <c r="C27" s="614" t="s">
        <v>443</v>
      </c>
      <c r="D27" s="79">
        <v>21</v>
      </c>
    </row>
    <row r="28" spans="2:4" ht="24.9" customHeight="1" x14ac:dyDescent="0.25">
      <c r="C28" s="614" t="s">
        <v>444</v>
      </c>
      <c r="D28" s="79">
        <v>22</v>
      </c>
    </row>
    <row r="29" spans="2:4" ht="24.9" customHeight="1" x14ac:dyDescent="0.25">
      <c r="C29" s="614" t="s">
        <v>445</v>
      </c>
      <c r="D29" s="79">
        <v>23</v>
      </c>
    </row>
    <row r="30" spans="2:4" ht="39.9" customHeight="1" x14ac:dyDescent="0.25">
      <c r="B30" s="78" t="s">
        <v>200</v>
      </c>
      <c r="C30" s="546"/>
    </row>
    <row r="31" spans="2:4" ht="24.9" customHeight="1" x14ac:dyDescent="0.25">
      <c r="C31" s="614" t="s">
        <v>446</v>
      </c>
      <c r="D31" s="79">
        <v>24</v>
      </c>
    </row>
    <row r="32" spans="2:4" ht="24.9" customHeight="1" x14ac:dyDescent="0.25">
      <c r="C32" s="614" t="s">
        <v>447</v>
      </c>
      <c r="D32" s="79">
        <v>25</v>
      </c>
    </row>
    <row r="33" spans="2:4" ht="24.9" customHeight="1" x14ac:dyDescent="0.25">
      <c r="C33" s="614" t="s">
        <v>448</v>
      </c>
      <c r="D33" s="79">
        <v>26</v>
      </c>
    </row>
    <row r="34" spans="2:4" ht="24.9" customHeight="1" x14ac:dyDescent="0.25">
      <c r="C34" s="614" t="s">
        <v>449</v>
      </c>
      <c r="D34" s="79">
        <v>27</v>
      </c>
    </row>
    <row r="35" spans="2:4" ht="24.9" customHeight="1" x14ac:dyDescent="0.25">
      <c r="C35" s="614" t="s">
        <v>450</v>
      </c>
      <c r="D35" s="79">
        <v>28</v>
      </c>
    </row>
    <row r="36" spans="2:4" ht="24.9" customHeight="1" x14ac:dyDescent="0.25">
      <c r="C36" s="614" t="s">
        <v>451</v>
      </c>
      <c r="D36" s="79">
        <v>29</v>
      </c>
    </row>
    <row r="37" spans="2:4" ht="24.9" customHeight="1" x14ac:dyDescent="0.25">
      <c r="C37" s="614" t="s">
        <v>452</v>
      </c>
      <c r="D37" s="79">
        <v>30</v>
      </c>
    </row>
    <row r="38" spans="2:4" ht="24.9" customHeight="1" x14ac:dyDescent="0.25">
      <c r="C38" s="614" t="s">
        <v>453</v>
      </c>
      <c r="D38" s="79">
        <v>31</v>
      </c>
    </row>
    <row r="39" spans="2:4" ht="24.9" customHeight="1" x14ac:dyDescent="0.25">
      <c r="C39" s="614" t="s">
        <v>454</v>
      </c>
      <c r="D39" s="79">
        <v>32</v>
      </c>
    </row>
    <row r="40" spans="2:4" ht="24.9" customHeight="1" x14ac:dyDescent="0.25">
      <c r="C40" s="614" t="s">
        <v>455</v>
      </c>
      <c r="D40" s="79">
        <v>33</v>
      </c>
    </row>
    <row r="41" spans="2:4" ht="39.9" customHeight="1" x14ac:dyDescent="0.25">
      <c r="B41" s="78" t="s">
        <v>201</v>
      </c>
      <c r="C41" s="546"/>
    </row>
    <row r="42" spans="2:4" ht="24.9" customHeight="1" x14ac:dyDescent="0.25">
      <c r="C42" s="614" t="s">
        <v>456</v>
      </c>
      <c r="D42" s="79">
        <v>34</v>
      </c>
    </row>
    <row r="43" spans="2:4" ht="24.9" customHeight="1" x14ac:dyDescent="0.25">
      <c r="C43" s="614" t="s">
        <v>457</v>
      </c>
      <c r="D43" s="79">
        <v>35</v>
      </c>
    </row>
    <row r="44" spans="2:4" ht="24.9" customHeight="1" x14ac:dyDescent="0.25">
      <c r="C44" s="614" t="s">
        <v>458</v>
      </c>
      <c r="D44" s="79">
        <v>36</v>
      </c>
    </row>
    <row r="45" spans="2:4" ht="24.9" customHeight="1" x14ac:dyDescent="0.25">
      <c r="C45" s="614" t="s">
        <v>459</v>
      </c>
      <c r="D45" s="79">
        <v>37</v>
      </c>
    </row>
    <row r="46" spans="2:4" ht="24.9" customHeight="1" x14ac:dyDescent="0.25">
      <c r="C46" s="285" t="s">
        <v>460</v>
      </c>
      <c r="D46" s="79">
        <v>38</v>
      </c>
    </row>
    <row r="47" spans="2:4" ht="24.9" customHeight="1" x14ac:dyDescent="0.25">
      <c r="C47" s="285" t="s">
        <v>461</v>
      </c>
      <c r="D47" s="79">
        <v>39</v>
      </c>
    </row>
    <row r="48" spans="2:4" ht="24.9" customHeight="1" x14ac:dyDescent="0.25">
      <c r="C48" s="285" t="s">
        <v>462</v>
      </c>
      <c r="D48" s="79">
        <v>40</v>
      </c>
    </row>
    <row r="49" spans="3:4" ht="24.9" customHeight="1" x14ac:dyDescent="0.25">
      <c r="C49" s="285" t="s">
        <v>463</v>
      </c>
      <c r="D49" s="79">
        <v>41</v>
      </c>
    </row>
    <row r="50" spans="3:4" ht="24.9" customHeight="1" x14ac:dyDescent="0.25">
      <c r="C50" s="285" t="s">
        <v>464</v>
      </c>
      <c r="D50" s="79">
        <v>42</v>
      </c>
    </row>
    <row r="51" spans="3:4" ht="24.9" customHeight="1" x14ac:dyDescent="0.25">
      <c r="C51" s="285" t="s">
        <v>465</v>
      </c>
      <c r="D51" s="79">
        <v>43</v>
      </c>
    </row>
    <row r="52" spans="3:4" ht="24.9" customHeight="1" x14ac:dyDescent="0.25">
      <c r="C52" s="285" t="s">
        <v>466</v>
      </c>
      <c r="D52" s="79">
        <v>44</v>
      </c>
    </row>
    <row r="53" spans="3:4" ht="24.9" customHeight="1" x14ac:dyDescent="0.25">
      <c r="C53" s="285" t="s">
        <v>467</v>
      </c>
      <c r="D53" s="79">
        <v>45</v>
      </c>
    </row>
    <row r="54" spans="3:4" ht="24.9" customHeight="1" x14ac:dyDescent="0.25">
      <c r="C54" s="285" t="s">
        <v>468</v>
      </c>
      <c r="D54" s="79">
        <v>46</v>
      </c>
    </row>
    <row r="55" spans="3:4" ht="24.9" customHeight="1" x14ac:dyDescent="0.25">
      <c r="C55" s="285" t="s">
        <v>469</v>
      </c>
      <c r="D55" s="79">
        <v>47</v>
      </c>
    </row>
    <row r="56" spans="3:4" ht="24.9" customHeight="1" x14ac:dyDescent="0.25">
      <c r="C56" s="285" t="s">
        <v>470</v>
      </c>
      <c r="D56" s="79">
        <v>48</v>
      </c>
    </row>
    <row r="57" spans="3:4" ht="24.9" customHeight="1" x14ac:dyDescent="0.25">
      <c r="C57" s="285" t="s">
        <v>471</v>
      </c>
      <c r="D57" s="79">
        <v>49</v>
      </c>
    </row>
    <row r="58" spans="3:4" ht="24.9" customHeight="1" x14ac:dyDescent="0.25">
      <c r="C58" s="285" t="s">
        <v>472</v>
      </c>
      <c r="D58" s="79">
        <v>50</v>
      </c>
    </row>
    <row r="59" spans="3:4" ht="24.9" customHeight="1" x14ac:dyDescent="0.25">
      <c r="C59" s="285" t="s">
        <v>473</v>
      </c>
      <c r="D59" s="79">
        <v>51</v>
      </c>
    </row>
    <row r="60" spans="3:4" ht="24.9" customHeight="1" x14ac:dyDescent="0.25">
      <c r="C60" s="285" t="s">
        <v>474</v>
      </c>
      <c r="D60" s="79">
        <v>52</v>
      </c>
    </row>
    <row r="61" spans="3:4" ht="24.9" customHeight="1" x14ac:dyDescent="0.25">
      <c r="C61" s="285" t="s">
        <v>475</v>
      </c>
      <c r="D61" s="79">
        <v>53</v>
      </c>
    </row>
    <row r="62" spans="3:4" ht="24.9" customHeight="1" x14ac:dyDescent="0.25">
      <c r="C62" s="285" t="s">
        <v>476</v>
      </c>
      <c r="D62" s="79">
        <v>54</v>
      </c>
    </row>
    <row r="63" spans="3:4" ht="24.9" customHeight="1" x14ac:dyDescent="0.25">
      <c r="C63" s="285" t="s">
        <v>477</v>
      </c>
      <c r="D63" s="79">
        <v>54</v>
      </c>
    </row>
    <row r="64" spans="3:4" ht="24.9" customHeight="1" x14ac:dyDescent="0.25">
      <c r="C64" s="285" t="s">
        <v>419</v>
      </c>
      <c r="D64" s="79">
        <v>55</v>
      </c>
    </row>
    <row r="65" spans="2:4" ht="24.9" customHeight="1" x14ac:dyDescent="0.25">
      <c r="C65" s="285" t="s">
        <v>478</v>
      </c>
      <c r="D65" s="79">
        <v>55</v>
      </c>
    </row>
    <row r="66" spans="2:4" ht="39.9" customHeight="1" x14ac:dyDescent="0.25">
      <c r="B66" s="78" t="s">
        <v>202</v>
      </c>
      <c r="C66" s="546"/>
    </row>
    <row r="67" spans="2:4" ht="24.9" customHeight="1" x14ac:dyDescent="0.25">
      <c r="C67" s="285" t="s">
        <v>425</v>
      </c>
      <c r="D67" s="79">
        <v>56</v>
      </c>
    </row>
    <row r="68" spans="2:4" ht="24.9" customHeight="1" x14ac:dyDescent="0.25">
      <c r="C68" s="285" t="s">
        <v>424</v>
      </c>
      <c r="D68" s="79">
        <v>56</v>
      </c>
    </row>
    <row r="69" spans="2:4" ht="24.9" customHeight="1" x14ac:dyDescent="0.25">
      <c r="C69" s="285" t="s">
        <v>423</v>
      </c>
      <c r="D69" s="79">
        <v>57</v>
      </c>
    </row>
    <row r="70" spans="2:4" ht="24.9" customHeight="1" x14ac:dyDescent="0.25">
      <c r="C70" s="285" t="s">
        <v>426</v>
      </c>
      <c r="D70" s="79">
        <v>57</v>
      </c>
    </row>
    <row r="71" spans="2:4" ht="24.9" customHeight="1" x14ac:dyDescent="0.25">
      <c r="C71" s="285" t="s">
        <v>427</v>
      </c>
      <c r="D71" s="79">
        <v>58</v>
      </c>
    </row>
    <row r="72" spans="2:4" ht="24.9" customHeight="1" x14ac:dyDescent="0.25">
      <c r="C72" s="285" t="s">
        <v>428</v>
      </c>
      <c r="D72" s="79">
        <v>58</v>
      </c>
    </row>
    <row r="73" spans="2:4" ht="24.9" customHeight="1" x14ac:dyDescent="0.25">
      <c r="C73" s="285" t="s">
        <v>429</v>
      </c>
      <c r="D73" s="79">
        <v>59</v>
      </c>
    </row>
    <row r="74" spans="2:4" ht="24.9" customHeight="1" x14ac:dyDescent="0.25">
      <c r="C74" s="285" t="s">
        <v>430</v>
      </c>
      <c r="D74" s="79">
        <v>59</v>
      </c>
    </row>
    <row r="75" spans="2:4" ht="39.9" customHeight="1" x14ac:dyDescent="0.25">
      <c r="B75" s="513" t="s">
        <v>195</v>
      </c>
    </row>
  </sheetData>
  <customSheetViews>
    <customSheetView guid="{C6DB9338-125F-4216-B781-9736B7EB9E61}" showPageBreaks="1" showGridLines="0" printArea="1" view="pageBreakPreview" topLeftCell="A62">
      <selection activeCell="C25" sqref="C25"/>
      <rowBreaks count="1" manualBreakCount="1">
        <brk id="45" min="1" max="3" man="1"/>
      </rowBreaks>
      <pageMargins left="0.70866141732283472" right="0.70866141732283472" top="0.74803149606299213" bottom="0.74803149606299213" header="0.31496062992125984" footer="0.31496062992125984"/>
      <pageSetup scale="67" fitToHeight="3" orientation="portrait" r:id="rId1"/>
    </customSheetView>
  </customSheetViews>
  <mergeCells count="2">
    <mergeCell ref="B1:D1"/>
    <mergeCell ref="B3:D3"/>
  </mergeCells>
  <hyperlinks>
    <hyperlink ref="C7" location="'1'!A1" display="Producción nacional de leche de bovino 1990-2009"/>
    <hyperlink ref="C8" location="'1'!A64" display="Gráfica 1: Tendencia en la producción nacional de leche 1990 - 2010"/>
    <hyperlink ref="C9" location="'2'!A1" display="Producción mensual de leche de bovino 2000 - 2011"/>
    <hyperlink ref="C10" location="'3'!A1" display="Producción acumulada mensual de leche de bovino 2000 - 2011"/>
    <hyperlink ref="C11" location="'3'!A62" display="Gráfica 2: Tendencia en la producción mensual de leche de bovino 2006 - 2011"/>
    <hyperlink ref="C12" location="'4,5'!A1" display="Producción anual de leche de bovino por entidad federativa 2000-2011"/>
    <hyperlink ref="C13" location="'6,7'!Área_de_impresión" display="Producción mensual de leche de bovino por entidad federativa 2012"/>
    <hyperlink ref="C14" location="'8'!Área_de_impresión" display="Gráfica 3: Principales estados productores de leche de bovino 2000 - 2011"/>
    <hyperlink ref="C17" location="'9'!Área_de_impresión" display="Precio promedio anual de leche de bovino al consumidor 2000-2011"/>
    <hyperlink ref="C18" location="'10'!A1" display="Precio promedio mensual de leche de bovino al consumidor 2012"/>
    <hyperlink ref="C20" location="'11,12'!A1" display="Elaboración y envasado de leche de líquida, derivados y otros productos 2007-2012 (volumen de producción)"/>
    <hyperlink ref="C22" location="'15,16'!A1" display="Elaboración de derivados y fermentos lácteos, 207-2012 (producción en toneladas)"/>
    <hyperlink ref="C24" location="'19'!A1" display="Elaboración  de leche en polvo, condensada y evaporada 2007-2012 (volumen y valor de producción)                                        "/>
    <hyperlink ref="C25" location="'20'!A1" display="Gráfica 4: Tendencia en la producción mensual de leche entera en polvo de bovino 2007-2012"/>
    <hyperlink ref="C26" location="'20'!A1" display="Indicadores seleccionados de la producción de leche condensada, evaporada y en polvo 2007-2012"/>
    <hyperlink ref="C27" location="'21'!A1" display="Indicadores seleccionados de la producción de derivados y fermentos lácteos 2007-2012"/>
    <hyperlink ref="C28" location="'22'!A1" display="Indicadores seleccionados en la elaboración y envasado de leche de bovino 2007-2012"/>
    <hyperlink ref="C29" location="'23'!A1" display="Indicadores seleccionados en la industria de leche de bovino y derivados 2007-2012"/>
    <hyperlink ref="C31" location="'24'!A1" display="Volumen de las exportaciones de leche de bovino, régimen definitivo 2006-2012"/>
    <hyperlink ref="C32" location="'25'!A1" display="Valor de las exportaciones de leche de bovino, régimen definitivo 2006-2012"/>
    <hyperlink ref="C33" location="'26'!A1" display="Volumen de las importaciones de leche de bovino, régimen definitivo 2006-2012"/>
    <hyperlink ref="C34" location="'27'!A1" display="Valor de las importaciones de leche de bovino, régimen definitivo 2006-2012"/>
    <hyperlink ref="C35" location="'28'!A1" display="Volumen de las exportaciones de derivados de leche de bovino, régimen definitivo 2006-2012"/>
    <hyperlink ref="C36" location="'29'!A1" display="Valor de las exportaciones de derivados de leche de bovino, régimen definitivo 2006-2012"/>
    <hyperlink ref="C37" location="'30'!A1" display="Volumen de las importaciones de derivados de leche de bovino, régimen definitivo 2006-2012"/>
    <hyperlink ref="C38" location="'31'!A1" display="Valor de las importaciones de derivados de leche de bovino, régimen definitivo 2006-2012"/>
    <hyperlink ref="C39" location="'32'!A1" display="Volumen de las importaciones de preparaciones a base de productos lácteos, régimen definitivo 2006-2012"/>
    <hyperlink ref="C40" location="'33'!A1" display="Valor de las importaciones de preparaciones a base de productos lácteos, régimen definitivo 2006-2012"/>
    <hyperlink ref="C42" location="'34'!A1" display="Producción de leche de bovino en países seleccionados 2006-2012"/>
    <hyperlink ref="C43" location="'35'!A1" display="Consumo de leche de bovino en países seleccionados 2006-2012"/>
    <hyperlink ref="C44" location="'36'!A1" display="Hato de vacas lecheras en países seleccionados 2006-2012"/>
    <hyperlink ref="C45" location="'37'!A1" display="Productividad de leche de bovino en países seleccionados 2006-2012"/>
    <hyperlink ref="C46" location="'38'!A1" display="Producción de queso en países seleccionados 2006-2012"/>
    <hyperlink ref="C47" location="'39'!A1" display="Consumo de queso en países seleccionados 2006-2012"/>
    <hyperlink ref="C48" location="'40'!A1" display="Importación de queso en países seleccionados 2006-2012"/>
    <hyperlink ref="C49" location="'41'!A1" display="Exportación de queso en países seleccionados 2006-2012"/>
    <hyperlink ref="C50" location="'42'!A1" display="Producción de mantequilla en países seleccionados 2006-2012"/>
    <hyperlink ref="C51" location="'43'!A1" display="Consumo de mantequilla en países seleccionados 2006-2012"/>
    <hyperlink ref="C52" location="'44'!A1" display="Importación de mantequilla en países seleccionados 2006-2012"/>
    <hyperlink ref="C53" location="'45'!A1" display="Exportación de mantequilla en países seleccionados 2006-2012"/>
    <hyperlink ref="C54" location="'46'!A1" display="Producción de leche descremada en polvo de bovino en países seleccionados 2006-2012"/>
    <hyperlink ref="C55" location="'47'!A1" display="Consumo de leche descremada en polvo de bovino en países seleccionados 2006-2012"/>
    <hyperlink ref="C56" location="'48'!A1" display="Importación de leche descremada en polvo de bovino en países seleccionados 2006-2012"/>
    <hyperlink ref="C57" location="'49'!A1" display="Exportación de leche descremada en polvo de bovino en países seleccionados 2006-2012"/>
    <hyperlink ref="C58" location="'50'!A1" display="Producción de leche entera en polvo de bovino en países seleccionados 2006-2012"/>
    <hyperlink ref="C59" location="'51'!A1" display="Consumo de leche entera en polvo de bovino en países seleccionados 2006-2012"/>
    <hyperlink ref="C60" location="'52'!A1" display="Importación de leche entera en polvo de bovino en países seleccionados 2006-2012"/>
    <hyperlink ref="C61" location="'53'!A1" display="Exportación de leche entera en polvo de bovino en países seleccionados 2006-2012"/>
    <hyperlink ref="C62" location="'54'!A1" display="Hato de vacas lecheras en Estados Unidos de América 2006-2012"/>
    <hyperlink ref="C63" location="'54'!A50" display="Rendimiento estimado mensual de leche de bovino en Estados Unidos de América 2007-2012"/>
    <hyperlink ref="C64" location="'55'!A1" display="Producción estimada mensual de leche de bovino en Estados Unidos de América 2007-2012"/>
    <hyperlink ref="C65" location="'55'!A60" display="Gráfica 5: Producción estimada mensual de leche de bovino en Estados Unidos de América 2006-2012"/>
    <hyperlink ref="C67" location="'56'!A1" display="Precio promedio mensual de productos lácteos en Estados Unidos de Amética 2007-2012"/>
    <hyperlink ref="C68" location="'56'!A60" display="Gráfica 6: Tendencia del precio promedio mensual de productos lácteos en Estados Unidos de Amética 2007-2012"/>
    <hyperlink ref="C69" location="'57'!A1" display="Precio FOB en mercados de Europa de leche entera en polvo de bovino 2007-2012"/>
    <hyperlink ref="C70" location="'57'!A60" display="Gráfica 7: Tendencia de los precios FOB en mercados de Europa de leche entera en polvo de bovino 2007-2012"/>
    <hyperlink ref="C71" location="'58'!A1" display="Precio FOB en mercados de Europa de leche de bovino descremada en polvo 2007-2012"/>
    <hyperlink ref="C72" location="'58'!A60" display="Gráfica 8: Tendencia de los precios FOB en mercados de Europa de leche de bovino descremada en polvo 2007-2012"/>
    <hyperlink ref="C73" location="'59'!A1" display="Precios FOB de exportación en mercados de Oceanía de leche entera en polvo de bovino 2007-2012"/>
    <hyperlink ref="C74" location="'59'!A43" display="Precios FOB de exportación en mercados de Oceanía de leche de bovino descremada en polvo 2007-2012"/>
    <hyperlink ref="B75" location="Fuentes!A1" display="Fuentes de información"/>
    <hyperlink ref="C21" location="'13,14'!A1" display="Elaboración y envasado de leche de líquida, derivados y otros productos 2007-2012 (valor de la producción en miles de pesos)"/>
    <hyperlink ref="C23" location="'17,18'!A1" display="Elaboración de derivados y fermentos lácteos, 207-2012 (valor en miles de pesos)"/>
    <hyperlink ref="C16" location="'8'!A68" display="Precio medio rural de leche de bovino por entidad federativa 2001 - 2011"/>
  </hyperlinks>
  <pageMargins left="0.39370078740157483" right="0.39370078740157483" top="0.39370078740157483" bottom="0.39370078740157483" header="0" footer="0.39370078740157483"/>
  <pageSetup scale="75" fitToHeight="2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92D050"/>
  </sheetPr>
  <dimension ref="B2:H58"/>
  <sheetViews>
    <sheetView showGridLines="0" view="pageBreakPreview" topLeftCell="A31" zoomScale="110" zoomScaleNormal="130" zoomScaleSheetLayoutView="110" workbookViewId="0">
      <selection activeCell="G44" sqref="G44"/>
    </sheetView>
  </sheetViews>
  <sheetFormatPr baseColWidth="10" defaultRowHeight="13.2" x14ac:dyDescent="0.25"/>
  <cols>
    <col min="1" max="1" width="8.5546875" customWidth="1"/>
    <col min="2" max="2" width="20.6640625" customWidth="1"/>
    <col min="3" max="3" width="20" customWidth="1"/>
    <col min="4" max="4" width="19.33203125" customWidth="1"/>
    <col min="5" max="5" width="19.88671875" customWidth="1"/>
    <col min="6" max="6" width="19.44140625" customWidth="1"/>
    <col min="7" max="7" width="21.88671875" customWidth="1"/>
  </cols>
  <sheetData>
    <row r="2" spans="2:8" ht="15.6" x14ac:dyDescent="0.3">
      <c r="B2" s="333" t="s">
        <v>482</v>
      </c>
      <c r="H2" s="145" t="s">
        <v>226</v>
      </c>
    </row>
    <row r="3" spans="2:8" ht="15.6" x14ac:dyDescent="0.3">
      <c r="B3" s="333" t="s">
        <v>331</v>
      </c>
    </row>
    <row r="5" spans="2:8" s="29" customFormat="1" ht="24.9" customHeight="1" x14ac:dyDescent="0.25">
      <c r="B5" s="1009" t="s">
        <v>134</v>
      </c>
      <c r="C5" s="28" t="s">
        <v>146</v>
      </c>
      <c r="D5" s="28" t="s">
        <v>148</v>
      </c>
      <c r="E5" s="28" t="s">
        <v>149</v>
      </c>
      <c r="F5" s="340" t="s">
        <v>150</v>
      </c>
    </row>
    <row r="6" spans="2:8" s="29" customFormat="1" ht="24.9" customHeight="1" x14ac:dyDescent="0.25">
      <c r="B6" s="1010"/>
      <c r="C6" s="64" t="s">
        <v>147</v>
      </c>
      <c r="D6" s="64" t="s">
        <v>128</v>
      </c>
      <c r="E6" s="64" t="s">
        <v>128</v>
      </c>
      <c r="F6" s="67" t="s">
        <v>128</v>
      </c>
    </row>
    <row r="7" spans="2:8" s="29" customFormat="1" ht="15" customHeight="1" x14ac:dyDescent="0.25">
      <c r="B7" s="351">
        <v>2006</v>
      </c>
      <c r="C7" s="352">
        <v>65.097999999999999</v>
      </c>
      <c r="D7" s="352">
        <v>3575.7750000000001</v>
      </c>
      <c r="E7" s="352">
        <v>128.29300000000001</v>
      </c>
      <c r="F7" s="352">
        <v>476.58800000000002</v>
      </c>
    </row>
    <row r="8" spans="2:8" s="29" customFormat="1" ht="15" customHeight="1" x14ac:dyDescent="0.25">
      <c r="B8" s="353">
        <v>2007</v>
      </c>
      <c r="C8" s="354">
        <v>32.918999999999997</v>
      </c>
      <c r="D8" s="354">
        <v>4004.9630000000002</v>
      </c>
      <c r="E8" s="354">
        <v>208.482</v>
      </c>
      <c r="F8" s="354">
        <v>686.58600000000001</v>
      </c>
    </row>
    <row r="9" spans="2:8" s="29" customFormat="1" ht="15" customHeight="1" x14ac:dyDescent="0.25">
      <c r="B9" s="351">
        <v>2008</v>
      </c>
      <c r="C9" s="352">
        <v>384.22</v>
      </c>
      <c r="D9" s="352">
        <v>6537.93</v>
      </c>
      <c r="E9" s="352">
        <v>372.3</v>
      </c>
      <c r="F9" s="352">
        <v>12034.799000000001</v>
      </c>
    </row>
    <row r="10" spans="2:8" s="29" customFormat="1" ht="15" customHeight="1" x14ac:dyDescent="0.25">
      <c r="B10" s="353">
        <v>2009</v>
      </c>
      <c r="C10" s="354">
        <v>2410.9749999999999</v>
      </c>
      <c r="D10" s="354">
        <v>4650.0889999999999</v>
      </c>
      <c r="E10" s="354">
        <v>646.36199999999997</v>
      </c>
      <c r="F10" s="354">
        <v>8285.9390000000003</v>
      </c>
    </row>
    <row r="11" spans="2:8" s="29" customFormat="1" ht="15" customHeight="1" x14ac:dyDescent="0.25">
      <c r="B11" s="351">
        <v>2010</v>
      </c>
      <c r="C11" s="352">
        <v>5714.4723500000009</v>
      </c>
      <c r="D11" s="352">
        <v>6174.3323299999993</v>
      </c>
      <c r="E11" s="352">
        <v>1222.5418900000002</v>
      </c>
      <c r="F11" s="352">
        <v>25841.918920000004</v>
      </c>
    </row>
    <row r="12" spans="2:8" s="29" customFormat="1" ht="15" customHeight="1" x14ac:dyDescent="0.25">
      <c r="B12" s="356" t="s">
        <v>0</v>
      </c>
      <c r="C12" s="354">
        <v>1172.992</v>
      </c>
      <c r="D12" s="354">
        <v>260.863</v>
      </c>
      <c r="E12" s="354">
        <v>90.759</v>
      </c>
      <c r="F12" s="354">
        <v>15545.594999999999</v>
      </c>
      <c r="G12" s="357"/>
    </row>
    <row r="13" spans="2:8" s="29" customFormat="1" ht="15" customHeight="1" x14ac:dyDescent="0.25">
      <c r="B13" s="358" t="s">
        <v>1</v>
      </c>
      <c r="C13" s="352">
        <v>77.731999999999999</v>
      </c>
      <c r="D13" s="352">
        <v>628.827</v>
      </c>
      <c r="E13" s="352">
        <v>74.019000000000005</v>
      </c>
      <c r="F13" s="352">
        <v>728.68399999999997</v>
      </c>
      <c r="G13" s="357"/>
    </row>
    <row r="14" spans="2:8" s="29" customFormat="1" ht="15" customHeight="1" x14ac:dyDescent="0.25">
      <c r="B14" s="356" t="s">
        <v>2</v>
      </c>
      <c r="C14" s="354">
        <v>197.178</v>
      </c>
      <c r="D14" s="354">
        <v>481.83499999999998</v>
      </c>
      <c r="E14" s="354">
        <v>90.662999999999997</v>
      </c>
      <c r="F14" s="354">
        <v>633.755</v>
      </c>
      <c r="G14" s="357"/>
    </row>
    <row r="15" spans="2:8" s="29" customFormat="1" ht="15" customHeight="1" x14ac:dyDescent="0.25">
      <c r="B15" s="358" t="s">
        <v>3</v>
      </c>
      <c r="C15" s="352">
        <v>169.49</v>
      </c>
      <c r="D15" s="352">
        <v>437.80900000000003</v>
      </c>
      <c r="E15" s="352">
        <v>102.86799999999999</v>
      </c>
      <c r="F15" s="352">
        <v>946.51900000000001</v>
      </c>
      <c r="G15" s="357"/>
    </row>
    <row r="16" spans="2:8" s="29" customFormat="1" ht="15" customHeight="1" x14ac:dyDescent="0.25">
      <c r="B16" s="356" t="s">
        <v>4</v>
      </c>
      <c r="C16" s="354">
        <v>489.20100000000002</v>
      </c>
      <c r="D16" s="354">
        <v>597.28200000000004</v>
      </c>
      <c r="E16" s="354">
        <v>86.730999999999995</v>
      </c>
      <c r="F16" s="354">
        <v>1909.1510000000001</v>
      </c>
      <c r="G16" s="357"/>
    </row>
    <row r="17" spans="2:7" s="29" customFormat="1" ht="15" customHeight="1" x14ac:dyDescent="0.25">
      <c r="B17" s="358" t="s">
        <v>5</v>
      </c>
      <c r="C17" s="352">
        <v>598.55999999999995</v>
      </c>
      <c r="D17" s="352">
        <v>650.572</v>
      </c>
      <c r="E17" s="352">
        <v>57.930999999999997</v>
      </c>
      <c r="F17" s="352">
        <v>1268.5260000000001</v>
      </c>
      <c r="G17" s="357"/>
    </row>
    <row r="18" spans="2:7" s="29" customFormat="1" ht="15" customHeight="1" x14ac:dyDescent="0.25">
      <c r="B18" s="359" t="s">
        <v>62</v>
      </c>
      <c r="C18" s="360">
        <v>1189.9347499999999</v>
      </c>
      <c r="D18" s="360">
        <v>747.13440000000003</v>
      </c>
      <c r="E18" s="360">
        <v>136.78539000000001</v>
      </c>
      <c r="F18" s="360">
        <v>1402.3850600000001</v>
      </c>
      <c r="G18" s="357"/>
    </row>
    <row r="19" spans="2:7" s="29" customFormat="1" ht="15" customHeight="1" x14ac:dyDescent="0.25">
      <c r="B19" s="358" t="s">
        <v>63</v>
      </c>
      <c r="C19" s="352">
        <v>462.92959999999999</v>
      </c>
      <c r="D19" s="352">
        <v>411.56509</v>
      </c>
      <c r="E19" s="352">
        <v>133.79698000000002</v>
      </c>
      <c r="F19" s="352">
        <v>3187.3699300000003</v>
      </c>
      <c r="G19" s="357"/>
    </row>
    <row r="20" spans="2:7" s="29" customFormat="1" ht="15" customHeight="1" x14ac:dyDescent="0.25">
      <c r="B20" s="359" t="s">
        <v>64</v>
      </c>
      <c r="C20" s="360">
        <v>504.25099999999998</v>
      </c>
      <c r="D20" s="360">
        <v>391.72913</v>
      </c>
      <c r="E20" s="360">
        <v>83.513670000000005</v>
      </c>
      <c r="F20" s="360">
        <v>172.60253999999998</v>
      </c>
      <c r="G20" s="357"/>
    </row>
    <row r="21" spans="2:7" s="29" customFormat="1" ht="15" customHeight="1" x14ac:dyDescent="0.25">
      <c r="B21" s="358" t="s">
        <v>65</v>
      </c>
      <c r="C21" s="352">
        <v>59.139000000000003</v>
      </c>
      <c r="D21" s="352">
        <v>582.59612000000004</v>
      </c>
      <c r="E21" s="352">
        <v>129.97872000000001</v>
      </c>
      <c r="F21" s="352">
        <v>23.137580000000003</v>
      </c>
      <c r="G21" s="357"/>
    </row>
    <row r="22" spans="2:7" s="29" customFormat="1" ht="15" customHeight="1" x14ac:dyDescent="0.25">
      <c r="B22" s="359" t="s">
        <v>66</v>
      </c>
      <c r="C22" s="360">
        <v>293.255</v>
      </c>
      <c r="D22" s="360">
        <v>402.20726999999994</v>
      </c>
      <c r="E22" s="360">
        <v>117.65385000000001</v>
      </c>
      <c r="F22" s="360">
        <v>9.1049199999999999</v>
      </c>
      <c r="G22" s="357"/>
    </row>
    <row r="23" spans="2:7" s="29" customFormat="1" ht="15" customHeight="1" x14ac:dyDescent="0.25">
      <c r="B23" s="358" t="s">
        <v>67</v>
      </c>
      <c r="C23" s="352">
        <v>499.81</v>
      </c>
      <c r="D23" s="352">
        <v>581.91231999999991</v>
      </c>
      <c r="E23" s="352">
        <v>117.84228</v>
      </c>
      <c r="F23" s="352">
        <v>15.088889999999999</v>
      </c>
      <c r="G23" s="357"/>
    </row>
    <row r="24" spans="2:7" s="29" customFormat="1" ht="15" customHeight="1" x14ac:dyDescent="0.25">
      <c r="B24" s="375">
        <v>2011</v>
      </c>
      <c r="C24" s="360">
        <f>SUM(C25:C36)</f>
        <v>7278.7667600000004</v>
      </c>
      <c r="D24" s="360">
        <f t="shared" ref="D24:F24" si="0">SUM(D25:D36)</f>
        <v>5532.4564900000005</v>
      </c>
      <c r="E24" s="360">
        <f t="shared" si="0"/>
        <v>1720.5668599999999</v>
      </c>
      <c r="F24" s="360">
        <f t="shared" si="0"/>
        <v>692.69265999999993</v>
      </c>
      <c r="G24" s="357"/>
    </row>
    <row r="25" spans="2:7" s="29" customFormat="1" ht="15" customHeight="1" x14ac:dyDescent="0.25">
      <c r="B25" s="355" t="s">
        <v>0</v>
      </c>
      <c r="C25" s="352">
        <v>621.55475999999999</v>
      </c>
      <c r="D25" s="352">
        <v>528.24412000000007</v>
      </c>
      <c r="E25" s="352">
        <v>174.85903000000002</v>
      </c>
      <c r="F25" s="352">
        <v>40</v>
      </c>
      <c r="G25" s="357"/>
    </row>
    <row r="26" spans="2:7" s="29" customFormat="1" ht="15" customHeight="1" x14ac:dyDescent="0.25">
      <c r="B26" s="359" t="s">
        <v>1</v>
      </c>
      <c r="C26" s="360">
        <v>204.4255</v>
      </c>
      <c r="D26" s="360">
        <v>607.68405000000007</v>
      </c>
      <c r="E26" s="360">
        <v>209.22355000000002</v>
      </c>
      <c r="F26" s="360">
        <v>49.545929999999998</v>
      </c>
      <c r="G26" s="357"/>
    </row>
    <row r="27" spans="2:7" s="29" customFormat="1" ht="15" customHeight="1" x14ac:dyDescent="0.25">
      <c r="B27" s="355" t="s">
        <v>2</v>
      </c>
      <c r="C27" s="352">
        <v>1001.651</v>
      </c>
      <c r="D27" s="352">
        <v>408.52832000000001</v>
      </c>
      <c r="E27" s="352">
        <v>30.484279999999998</v>
      </c>
      <c r="F27" s="352">
        <v>60.146729999999998</v>
      </c>
      <c r="G27" s="357"/>
    </row>
    <row r="28" spans="2:7" s="29" customFormat="1" ht="15" customHeight="1" x14ac:dyDescent="0.25">
      <c r="B28" s="359" t="s">
        <v>3</v>
      </c>
      <c r="C28" s="360">
        <v>482</v>
      </c>
      <c r="D28" s="360">
        <v>547</v>
      </c>
      <c r="E28" s="360">
        <v>121</v>
      </c>
      <c r="F28" s="360">
        <v>31</v>
      </c>
      <c r="G28" s="357"/>
    </row>
    <row r="29" spans="2:7" s="29" customFormat="1" ht="15" customHeight="1" x14ac:dyDescent="0.25">
      <c r="B29" s="355" t="s">
        <v>4</v>
      </c>
      <c r="C29" s="352">
        <v>387</v>
      </c>
      <c r="D29" s="352">
        <v>711</v>
      </c>
      <c r="E29" s="352">
        <v>97</v>
      </c>
      <c r="F29" s="352">
        <v>70</v>
      </c>
      <c r="G29" s="357"/>
    </row>
    <row r="30" spans="2:7" s="29" customFormat="1" ht="15" customHeight="1" x14ac:dyDescent="0.25">
      <c r="B30" s="359" t="s">
        <v>5</v>
      </c>
      <c r="C30" s="360">
        <v>1093</v>
      </c>
      <c r="D30" s="360">
        <v>747</v>
      </c>
      <c r="E30" s="360">
        <v>158</v>
      </c>
      <c r="F30" s="360">
        <v>65</v>
      </c>
      <c r="G30" s="357"/>
    </row>
    <row r="31" spans="2:7" s="29" customFormat="1" ht="15" customHeight="1" x14ac:dyDescent="0.25">
      <c r="B31" s="355" t="s">
        <v>62</v>
      </c>
      <c r="C31" s="352">
        <v>916</v>
      </c>
      <c r="D31" s="352">
        <v>352</v>
      </c>
      <c r="E31" s="352">
        <v>165</v>
      </c>
      <c r="F31" s="352">
        <v>89</v>
      </c>
      <c r="G31" s="357"/>
    </row>
    <row r="32" spans="2:7" s="29" customFormat="1" ht="15" customHeight="1" x14ac:dyDescent="0.25">
      <c r="B32" s="359" t="s">
        <v>63</v>
      </c>
      <c r="C32" s="360">
        <v>835.13549999999998</v>
      </c>
      <c r="D32" s="360">
        <v>537</v>
      </c>
      <c r="E32" s="360">
        <v>186</v>
      </c>
      <c r="F32" s="360">
        <v>75</v>
      </c>
      <c r="G32" s="357"/>
    </row>
    <row r="33" spans="2:7" s="29" customFormat="1" ht="15" customHeight="1" x14ac:dyDescent="0.25">
      <c r="B33" s="355" t="s">
        <v>64</v>
      </c>
      <c r="C33" s="362">
        <v>221</v>
      </c>
      <c r="D33" s="362">
        <v>260</v>
      </c>
      <c r="E33" s="362">
        <v>134</v>
      </c>
      <c r="F33" s="362">
        <v>54</v>
      </c>
    </row>
    <row r="34" spans="2:7" s="29" customFormat="1" ht="15" customHeight="1" x14ac:dyDescent="0.25">
      <c r="B34" s="359" t="s">
        <v>65</v>
      </c>
      <c r="C34" s="363">
        <v>527</v>
      </c>
      <c r="D34" s="363">
        <v>205</v>
      </c>
      <c r="E34" s="363">
        <v>153</v>
      </c>
      <c r="F34" s="363">
        <v>33</v>
      </c>
    </row>
    <row r="35" spans="2:7" s="29" customFormat="1" ht="15" customHeight="1" x14ac:dyDescent="0.25">
      <c r="B35" s="355" t="s">
        <v>66</v>
      </c>
      <c r="C35" s="362">
        <v>390</v>
      </c>
      <c r="D35" s="362">
        <v>231</v>
      </c>
      <c r="E35" s="362">
        <v>201</v>
      </c>
      <c r="F35" s="362">
        <v>79</v>
      </c>
    </row>
    <row r="36" spans="2:7" s="29" customFormat="1" ht="15" customHeight="1" x14ac:dyDescent="0.25">
      <c r="B36" s="359" t="s">
        <v>67</v>
      </c>
      <c r="C36" s="363">
        <v>600</v>
      </c>
      <c r="D36" s="363">
        <v>398</v>
      </c>
      <c r="E36" s="363">
        <v>91</v>
      </c>
      <c r="F36" s="363">
        <v>47</v>
      </c>
    </row>
    <row r="37" spans="2:7" s="29" customFormat="1" ht="15" customHeight="1" x14ac:dyDescent="0.25">
      <c r="B37" s="351" t="s">
        <v>500</v>
      </c>
      <c r="C37" s="362">
        <f>SUM(C38:C47)</f>
        <v>9092.9071499999991</v>
      </c>
      <c r="D37" s="362">
        <f>SUM(D38:D47)</f>
        <v>3172.190165</v>
      </c>
      <c r="E37" s="362">
        <f>SUM(E38:E47)</f>
        <v>1862.5703079999998</v>
      </c>
      <c r="F37" s="362">
        <f>SUM(F38:F47)</f>
        <v>8218.4027989999995</v>
      </c>
    </row>
    <row r="38" spans="2:7" s="29" customFormat="1" ht="15" customHeight="1" x14ac:dyDescent="0.25">
      <c r="B38" s="607" t="s">
        <v>0</v>
      </c>
      <c r="C38" s="363">
        <v>1368.4585000000002</v>
      </c>
      <c r="D38" s="363">
        <v>225</v>
      </c>
      <c r="E38" s="363">
        <v>202</v>
      </c>
      <c r="F38" s="363">
        <v>26</v>
      </c>
    </row>
    <row r="39" spans="2:7" s="29" customFormat="1" ht="15" customHeight="1" x14ac:dyDescent="0.25">
      <c r="B39" s="358" t="s">
        <v>1</v>
      </c>
      <c r="C39" s="608">
        <v>980.26</v>
      </c>
      <c r="D39" s="608">
        <v>169</v>
      </c>
      <c r="E39" s="608">
        <v>187</v>
      </c>
      <c r="F39" s="608">
        <v>745</v>
      </c>
    </row>
    <row r="40" spans="2:7" s="29" customFormat="1" ht="15" customHeight="1" x14ac:dyDescent="0.25">
      <c r="B40" s="607" t="s">
        <v>2</v>
      </c>
      <c r="C40" s="363">
        <v>1063.864</v>
      </c>
      <c r="D40" s="363">
        <v>762</v>
      </c>
      <c r="E40" s="363">
        <v>117</v>
      </c>
      <c r="F40" s="363">
        <v>1272</v>
      </c>
    </row>
    <row r="41" spans="2:7" s="29" customFormat="1" ht="15" customHeight="1" x14ac:dyDescent="0.25">
      <c r="B41" s="358" t="s">
        <v>3</v>
      </c>
      <c r="C41" s="608">
        <v>793.06700000000001</v>
      </c>
      <c r="D41" s="608">
        <v>591</v>
      </c>
      <c r="E41" s="608">
        <v>151</v>
      </c>
      <c r="F41" s="608">
        <v>1138</v>
      </c>
    </row>
    <row r="42" spans="2:7" s="29" customFormat="1" ht="15" customHeight="1" x14ac:dyDescent="0.25">
      <c r="B42" s="607" t="s">
        <v>4</v>
      </c>
      <c r="C42" s="635">
        <v>604.65899999999999</v>
      </c>
      <c r="D42" s="635">
        <v>421.911766</v>
      </c>
      <c r="E42" s="635">
        <v>232.61015799999998</v>
      </c>
      <c r="F42" s="635">
        <v>394.32954799999999</v>
      </c>
    </row>
    <row r="43" spans="2:7" s="29" customFormat="1" ht="15" customHeight="1" x14ac:dyDescent="0.25">
      <c r="B43" s="358" t="s">
        <v>5</v>
      </c>
      <c r="C43" s="608">
        <v>1398.6393999999998</v>
      </c>
      <c r="D43" s="608">
        <v>259.057007</v>
      </c>
      <c r="E43" s="608">
        <v>199.03413999999998</v>
      </c>
      <c r="F43" s="608">
        <v>800.23535700000002</v>
      </c>
    </row>
    <row r="44" spans="2:7" s="29" customFormat="1" ht="15" customHeight="1" x14ac:dyDescent="0.25">
      <c r="B44" s="607" t="s">
        <v>62</v>
      </c>
      <c r="C44" s="635">
        <v>1254.048</v>
      </c>
      <c r="D44" s="635">
        <v>181.853666</v>
      </c>
      <c r="E44" s="635">
        <v>174.1695</v>
      </c>
      <c r="F44" s="635">
        <v>656.89260000000013</v>
      </c>
    </row>
    <row r="45" spans="2:7" s="29" customFormat="1" ht="15" customHeight="1" x14ac:dyDescent="0.25">
      <c r="B45" s="358" t="s">
        <v>63</v>
      </c>
      <c r="C45" s="608">
        <v>570.91125</v>
      </c>
      <c r="D45" s="608">
        <v>220.367726</v>
      </c>
      <c r="E45" s="608">
        <v>299.75650999999999</v>
      </c>
      <c r="F45" s="608">
        <v>831.94529399999999</v>
      </c>
    </row>
    <row r="46" spans="2:7" s="29" customFormat="1" ht="15" customHeight="1" x14ac:dyDescent="0.25">
      <c r="B46" s="607" t="s">
        <v>64</v>
      </c>
      <c r="C46" s="635">
        <v>373</v>
      </c>
      <c r="D46" s="635">
        <v>136</v>
      </c>
      <c r="E46" s="635">
        <v>162</v>
      </c>
      <c r="F46" s="635">
        <v>1224</v>
      </c>
    </row>
    <row r="47" spans="2:7" s="29" customFormat="1" ht="15" customHeight="1" x14ac:dyDescent="0.25">
      <c r="B47" s="636" t="s">
        <v>65</v>
      </c>
      <c r="C47" s="637">
        <v>686</v>
      </c>
      <c r="D47" s="637">
        <v>206</v>
      </c>
      <c r="E47" s="637">
        <v>138</v>
      </c>
      <c r="F47" s="637">
        <v>1130</v>
      </c>
    </row>
    <row r="48" spans="2:7" x14ac:dyDescent="0.25">
      <c r="B48" s="366" t="s">
        <v>501</v>
      </c>
      <c r="G48" s="22"/>
    </row>
    <row r="49" spans="2:7" x14ac:dyDescent="0.25">
      <c r="B49" s="366" t="s">
        <v>361</v>
      </c>
      <c r="C49" s="22"/>
      <c r="D49" s="22"/>
      <c r="E49" s="22"/>
      <c r="F49" s="22"/>
      <c r="G49" s="22"/>
    </row>
    <row r="50" spans="2:7" x14ac:dyDescent="0.25">
      <c r="B50" s="367" t="s">
        <v>113</v>
      </c>
      <c r="C50" s="22"/>
      <c r="D50" s="22"/>
      <c r="E50" s="22"/>
      <c r="F50" s="22"/>
      <c r="G50" s="22"/>
    </row>
    <row r="51" spans="2:7" x14ac:dyDescent="0.25">
      <c r="B51" s="366" t="s">
        <v>362</v>
      </c>
      <c r="C51" s="22"/>
      <c r="D51" s="22"/>
      <c r="E51" s="22"/>
      <c r="F51" s="22"/>
      <c r="G51" s="22"/>
    </row>
    <row r="52" spans="2:7" x14ac:dyDescent="0.25">
      <c r="B52" s="367" t="s">
        <v>114</v>
      </c>
      <c r="C52" s="22"/>
      <c r="D52" s="22"/>
      <c r="E52" s="22"/>
      <c r="F52" s="22"/>
      <c r="G52" s="22"/>
    </row>
    <row r="53" spans="2:7" x14ac:dyDescent="0.25">
      <c r="B53" s="366" t="s">
        <v>363</v>
      </c>
      <c r="C53" s="22"/>
      <c r="D53" s="22"/>
      <c r="E53" s="22"/>
      <c r="F53" s="22"/>
      <c r="G53" s="22"/>
    </row>
    <row r="54" spans="2:7" x14ac:dyDescent="0.25">
      <c r="B54" s="367" t="s">
        <v>60</v>
      </c>
      <c r="C54" s="22"/>
      <c r="D54" s="22"/>
      <c r="E54" s="22"/>
      <c r="F54" s="22"/>
      <c r="G54" s="22"/>
    </row>
    <row r="55" spans="2:7" x14ac:dyDescent="0.25">
      <c r="B55" s="366" t="s">
        <v>364</v>
      </c>
      <c r="C55" s="22"/>
      <c r="D55" s="22"/>
      <c r="E55" s="22"/>
      <c r="F55" s="22"/>
      <c r="G55" s="22"/>
    </row>
    <row r="56" spans="2:7" x14ac:dyDescent="0.25">
      <c r="B56" s="367" t="s">
        <v>61</v>
      </c>
      <c r="C56" s="22"/>
      <c r="D56" s="22"/>
      <c r="E56" s="22"/>
      <c r="F56" s="22"/>
      <c r="G56" s="22"/>
    </row>
    <row r="57" spans="2:7" x14ac:dyDescent="0.25">
      <c r="B57" s="367" t="s">
        <v>365</v>
      </c>
      <c r="C57" s="22"/>
      <c r="D57" s="22"/>
      <c r="E57" s="22"/>
      <c r="F57" s="22"/>
      <c r="G57" s="22"/>
    </row>
    <row r="58" spans="2:7" x14ac:dyDescent="0.25">
      <c r="G58" s="19"/>
    </row>
  </sheetData>
  <customSheetViews>
    <customSheetView guid="{C6DB9338-125F-4216-B781-9736B7EB9E61}" scale="130" showPageBreaks="1" showGridLines="0" printArea="1" view="pageBreakPreview">
      <pane xSplit="1" ySplit="7" topLeftCell="B23" activePane="bottomRight" state="frozen"/>
      <selection pane="bottomRight" activeCell="D60" sqref="D60"/>
      <pageMargins left="0.35433070866141736" right="0.35433070866141736" top="0.19685039370078741" bottom="0.19685039370078741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mergeCells count="1">
    <mergeCell ref="B5:B6"/>
  </mergeCells>
  <phoneticPr fontId="2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92D050"/>
  </sheetPr>
  <dimension ref="B1:I65"/>
  <sheetViews>
    <sheetView showGridLines="0" view="pageBreakPreview" topLeftCell="A28" zoomScaleNormal="100" zoomScaleSheetLayoutView="100" workbookViewId="0">
      <selection activeCell="E53" sqref="E53"/>
    </sheetView>
  </sheetViews>
  <sheetFormatPr baseColWidth="10" defaultRowHeight="13.2" x14ac:dyDescent="0.25"/>
  <cols>
    <col min="1" max="1" width="8.44140625" customWidth="1"/>
    <col min="2" max="2" width="23.33203125" customWidth="1"/>
    <col min="3" max="3" width="18.88671875" customWidth="1"/>
    <col min="4" max="4" width="19.109375" customWidth="1"/>
    <col min="5" max="5" width="20.33203125" customWidth="1"/>
    <col min="6" max="6" width="21.109375" customWidth="1"/>
    <col min="7" max="7" width="13.5546875" customWidth="1"/>
    <col min="8" max="8" width="6.88671875" customWidth="1"/>
  </cols>
  <sheetData>
    <row r="1" spans="2:9" x14ac:dyDescent="0.25">
      <c r="D1" s="5"/>
    </row>
    <row r="2" spans="2:9" ht="15.6" x14ac:dyDescent="0.3">
      <c r="B2" s="333" t="s">
        <v>483</v>
      </c>
      <c r="I2" s="145" t="s">
        <v>226</v>
      </c>
    </row>
    <row r="3" spans="2:9" ht="15.6" x14ac:dyDescent="0.3">
      <c r="B3" s="333" t="s">
        <v>332</v>
      </c>
    </row>
    <row r="4" spans="2:9" ht="11.25" customHeight="1" x14ac:dyDescent="0.25"/>
    <row r="5" spans="2:9" s="29" customFormat="1" ht="33.75" customHeight="1" x14ac:dyDescent="0.25">
      <c r="B5" s="344" t="s">
        <v>134</v>
      </c>
      <c r="C5" s="65" t="s">
        <v>146</v>
      </c>
      <c r="D5" s="65" t="s">
        <v>148</v>
      </c>
      <c r="E5" s="65" t="s">
        <v>149</v>
      </c>
      <c r="F5" s="66" t="s">
        <v>150</v>
      </c>
    </row>
    <row r="6" spans="2:9" s="29" customFormat="1" ht="15" customHeight="1" x14ac:dyDescent="0.25">
      <c r="B6" s="368">
        <v>2006</v>
      </c>
      <c r="C6" s="352">
        <v>68.786000000000001</v>
      </c>
      <c r="D6" s="352">
        <v>13191.022999999999</v>
      </c>
      <c r="E6" s="352">
        <v>139.73099999999999</v>
      </c>
      <c r="F6" s="352">
        <v>719.74099999999999</v>
      </c>
    </row>
    <row r="7" spans="2:9" s="29" customFormat="1" ht="15" customHeight="1" x14ac:dyDescent="0.25">
      <c r="B7" s="369">
        <v>2007</v>
      </c>
      <c r="C7" s="354">
        <v>45.814</v>
      </c>
      <c r="D7" s="354">
        <v>16062.882</v>
      </c>
      <c r="E7" s="354">
        <v>262.11599999999999</v>
      </c>
      <c r="F7" s="354">
        <v>1305.075</v>
      </c>
    </row>
    <row r="8" spans="2:9" s="29" customFormat="1" ht="15" customHeight="1" x14ac:dyDescent="0.25">
      <c r="B8" s="368">
        <v>2008</v>
      </c>
      <c r="C8" s="352">
        <v>290.096</v>
      </c>
      <c r="D8" s="352">
        <v>36406.582000000002</v>
      </c>
      <c r="E8" s="352">
        <v>385.34199999999998</v>
      </c>
      <c r="F8" s="352">
        <v>22513.583999999999</v>
      </c>
    </row>
    <row r="9" spans="2:9" s="29" customFormat="1" ht="15" customHeight="1" x14ac:dyDescent="0.25">
      <c r="B9" s="369">
        <v>2009</v>
      </c>
      <c r="C9" s="354">
        <v>1653.847</v>
      </c>
      <c r="D9" s="354">
        <v>18203.291000000001</v>
      </c>
      <c r="E9" s="354">
        <v>652.404</v>
      </c>
      <c r="F9" s="354">
        <v>12015.061</v>
      </c>
    </row>
    <row r="10" spans="2:9" s="29" customFormat="1" ht="15" customHeight="1" x14ac:dyDescent="0.25">
      <c r="B10" s="368">
        <v>2010</v>
      </c>
      <c r="C10" s="352">
        <v>6031.7645199999988</v>
      </c>
      <c r="D10" s="352">
        <v>25244.220809999999</v>
      </c>
      <c r="E10" s="352">
        <v>1494.71416</v>
      </c>
      <c r="F10" s="352">
        <v>19916.20909</v>
      </c>
    </row>
    <row r="11" spans="2:9" s="29" customFormat="1" ht="15" customHeight="1" x14ac:dyDescent="0.25">
      <c r="B11" s="353" t="s">
        <v>0</v>
      </c>
      <c r="C11" s="354">
        <v>1627.586</v>
      </c>
      <c r="D11" s="354">
        <v>1047.075</v>
      </c>
      <c r="E11" s="354">
        <v>72.358999999999995</v>
      </c>
      <c r="F11" s="354">
        <v>798.63199999999995</v>
      </c>
      <c r="G11" s="357"/>
    </row>
    <row r="12" spans="2:9" s="29" customFormat="1" ht="15" customHeight="1" x14ac:dyDescent="0.25">
      <c r="B12" s="370" t="s">
        <v>1</v>
      </c>
      <c r="C12" s="352">
        <v>43.511000000000003</v>
      </c>
      <c r="D12" s="352">
        <v>2467.5100000000002</v>
      </c>
      <c r="E12" s="352">
        <v>66.754999999999995</v>
      </c>
      <c r="F12" s="352">
        <v>1082.24</v>
      </c>
      <c r="G12" s="357"/>
    </row>
    <row r="13" spans="2:9" s="29" customFormat="1" ht="15" customHeight="1" x14ac:dyDescent="0.25">
      <c r="B13" s="353" t="s">
        <v>2</v>
      </c>
      <c r="C13" s="354">
        <v>150.571</v>
      </c>
      <c r="D13" s="354">
        <v>1843.05</v>
      </c>
      <c r="E13" s="354">
        <v>95.852999999999994</v>
      </c>
      <c r="F13" s="354">
        <v>940.46900000000005</v>
      </c>
      <c r="G13" s="357"/>
    </row>
    <row r="14" spans="2:9" s="29" customFormat="1" ht="15" customHeight="1" x14ac:dyDescent="0.25">
      <c r="B14" s="370" t="s">
        <v>3</v>
      </c>
      <c r="C14" s="352">
        <v>132.79499999999999</v>
      </c>
      <c r="D14" s="352">
        <v>1713.115</v>
      </c>
      <c r="E14" s="352">
        <v>80.694999999999993</v>
      </c>
      <c r="F14" s="352">
        <v>1973.8869999999999</v>
      </c>
      <c r="G14" s="357"/>
    </row>
    <row r="15" spans="2:9" s="29" customFormat="1" ht="15" customHeight="1" x14ac:dyDescent="0.25">
      <c r="B15" s="353" t="s">
        <v>4</v>
      </c>
      <c r="C15" s="354">
        <v>532.71900000000005</v>
      </c>
      <c r="D15" s="354">
        <v>2369.0349999999999</v>
      </c>
      <c r="E15" s="354">
        <v>160.36199999999999</v>
      </c>
      <c r="F15" s="354">
        <v>3547.9250000000002</v>
      </c>
      <c r="G15" s="357"/>
    </row>
    <row r="16" spans="2:9" s="29" customFormat="1" ht="15" customHeight="1" x14ac:dyDescent="0.25">
      <c r="B16" s="370" t="s">
        <v>5</v>
      </c>
      <c r="C16" s="352">
        <v>584.54499999999996</v>
      </c>
      <c r="D16" s="352">
        <v>2696.4589999999998</v>
      </c>
      <c r="E16" s="352">
        <v>59.603999999999999</v>
      </c>
      <c r="F16" s="352">
        <v>2406.8969999999999</v>
      </c>
      <c r="G16" s="357"/>
    </row>
    <row r="17" spans="2:7" s="29" customFormat="1" ht="15" customHeight="1" x14ac:dyDescent="0.25">
      <c r="B17" s="371" t="s">
        <v>62</v>
      </c>
      <c r="C17" s="360">
        <v>1332.49199</v>
      </c>
      <c r="D17" s="360">
        <v>3063.9182799999999</v>
      </c>
      <c r="E17" s="360">
        <v>152.75368</v>
      </c>
      <c r="F17" s="360">
        <v>2635.5776299999998</v>
      </c>
      <c r="G17" s="357"/>
    </row>
    <row r="18" spans="2:7" s="29" customFormat="1" ht="15" customHeight="1" x14ac:dyDescent="0.25">
      <c r="B18" s="370" t="s">
        <v>63</v>
      </c>
      <c r="C18" s="352">
        <v>498.62903</v>
      </c>
      <c r="D18" s="352">
        <v>1703.18001</v>
      </c>
      <c r="E18" s="352">
        <v>135.40154000000001</v>
      </c>
      <c r="F18" s="352">
        <v>6136.5604499999999</v>
      </c>
      <c r="G18" s="357"/>
    </row>
    <row r="19" spans="2:7" s="29" customFormat="1" ht="15" customHeight="1" x14ac:dyDescent="0.25">
      <c r="B19" s="371" t="s">
        <v>64</v>
      </c>
      <c r="C19" s="360">
        <v>353.89191999999997</v>
      </c>
      <c r="D19" s="360">
        <v>1829.0514400000002</v>
      </c>
      <c r="E19" s="360">
        <v>195.06076000000002</v>
      </c>
      <c r="F19" s="360">
        <v>267.65090999999995</v>
      </c>
      <c r="G19" s="357"/>
    </row>
    <row r="20" spans="2:7" s="29" customFormat="1" ht="15" customHeight="1" x14ac:dyDescent="0.25">
      <c r="B20" s="370" t="s">
        <v>65</v>
      </c>
      <c r="C20" s="352">
        <v>74.341890000000006</v>
      </c>
      <c r="D20" s="352">
        <v>2317.1843899999994</v>
      </c>
      <c r="E20" s="352">
        <v>123.28729000000001</v>
      </c>
      <c r="F20" s="352">
        <v>29.023540000000001</v>
      </c>
      <c r="G20" s="357"/>
    </row>
    <row r="21" spans="2:7" s="29" customFormat="1" ht="15" customHeight="1" x14ac:dyDescent="0.25">
      <c r="B21" s="371" t="s">
        <v>66</v>
      </c>
      <c r="C21" s="360">
        <v>229.74970999999999</v>
      </c>
      <c r="D21" s="360">
        <v>1653.1125900000002</v>
      </c>
      <c r="E21" s="360">
        <v>133.25959</v>
      </c>
      <c r="F21" s="360">
        <v>13.718599999999999</v>
      </c>
      <c r="G21" s="357"/>
    </row>
    <row r="22" spans="2:7" s="29" customFormat="1" ht="15" customHeight="1" x14ac:dyDescent="0.25">
      <c r="B22" s="370" t="s">
        <v>67</v>
      </c>
      <c r="C22" s="352">
        <v>470.93297999999999</v>
      </c>
      <c r="D22" s="352">
        <v>2541.5300999999999</v>
      </c>
      <c r="E22" s="352">
        <v>219.32329999999999</v>
      </c>
      <c r="F22" s="352">
        <v>83.627960000000002</v>
      </c>
      <c r="G22" s="357"/>
    </row>
    <row r="23" spans="2:7" s="29" customFormat="1" ht="15" customHeight="1" x14ac:dyDescent="0.25">
      <c r="B23" s="361">
        <v>2011</v>
      </c>
      <c r="C23" s="360">
        <f>SUM(C24:C35)</f>
        <v>10018.5488</v>
      </c>
      <c r="D23" s="360">
        <f t="shared" ref="D23:F23" si="0">SUM(D24:D35)</f>
        <v>22979.263589999999</v>
      </c>
      <c r="E23" s="360">
        <f t="shared" si="0"/>
        <v>1787.3123499999999</v>
      </c>
      <c r="F23" s="360">
        <f t="shared" si="0"/>
        <v>1083.28559</v>
      </c>
      <c r="G23" s="357"/>
    </row>
    <row r="24" spans="2:7" s="29" customFormat="1" ht="15" customHeight="1" x14ac:dyDescent="0.25">
      <c r="B24" s="370" t="s">
        <v>0</v>
      </c>
      <c r="C24" s="352">
        <v>579.46759999999995</v>
      </c>
      <c r="D24" s="352">
        <v>2206.3070200000002</v>
      </c>
      <c r="E24" s="352">
        <v>186.11274999999998</v>
      </c>
      <c r="F24" s="352">
        <v>52.245460000000001</v>
      </c>
      <c r="G24" s="357"/>
    </row>
    <row r="25" spans="2:7" s="29" customFormat="1" ht="15" customHeight="1" x14ac:dyDescent="0.25">
      <c r="B25" s="371" t="s">
        <v>1</v>
      </c>
      <c r="C25" s="360">
        <v>164.08240000000001</v>
      </c>
      <c r="D25" s="360">
        <v>2536.9675499999998</v>
      </c>
      <c r="E25" s="360">
        <v>205.55824000000001</v>
      </c>
      <c r="F25" s="360">
        <v>80.726529999999997</v>
      </c>
      <c r="G25" s="357"/>
    </row>
    <row r="26" spans="2:7" s="29" customFormat="1" ht="15" customHeight="1" x14ac:dyDescent="0.25">
      <c r="B26" s="370" t="s">
        <v>2</v>
      </c>
      <c r="C26" s="352">
        <v>977.99879999999996</v>
      </c>
      <c r="D26" s="352">
        <v>1682.9890199999998</v>
      </c>
      <c r="E26" s="352">
        <v>47.641359999999999</v>
      </c>
      <c r="F26" s="352">
        <v>83.313600000000008</v>
      </c>
      <c r="G26" s="357"/>
    </row>
    <row r="27" spans="2:7" s="29" customFormat="1" ht="15" customHeight="1" x14ac:dyDescent="0.25">
      <c r="B27" s="371" t="s">
        <v>3</v>
      </c>
      <c r="C27" s="360">
        <v>416</v>
      </c>
      <c r="D27" s="360">
        <v>2134</v>
      </c>
      <c r="E27" s="360">
        <v>145</v>
      </c>
      <c r="F27" s="360">
        <v>44</v>
      </c>
      <c r="G27" s="357"/>
    </row>
    <row r="28" spans="2:7" s="29" customFormat="1" ht="15" customHeight="1" x14ac:dyDescent="0.25">
      <c r="B28" s="370" t="s">
        <v>4</v>
      </c>
      <c r="C28" s="352">
        <v>307</v>
      </c>
      <c r="D28" s="352">
        <v>2829</v>
      </c>
      <c r="E28" s="352">
        <v>105</v>
      </c>
      <c r="F28" s="352">
        <v>106</v>
      </c>
      <c r="G28" s="357"/>
    </row>
    <row r="29" spans="2:7" s="29" customFormat="1" ht="15" customHeight="1" x14ac:dyDescent="0.25">
      <c r="B29" s="371" t="s">
        <v>5</v>
      </c>
      <c r="C29" s="372">
        <v>1048</v>
      </c>
      <c r="D29" s="372">
        <v>2958</v>
      </c>
      <c r="E29" s="372">
        <v>160</v>
      </c>
      <c r="F29" s="372">
        <v>104</v>
      </c>
      <c r="G29" s="357"/>
    </row>
    <row r="30" spans="2:7" s="29" customFormat="1" ht="15" customHeight="1" x14ac:dyDescent="0.25">
      <c r="B30" s="370" t="s">
        <v>62</v>
      </c>
      <c r="C30" s="352">
        <v>1686</v>
      </c>
      <c r="D30" s="352">
        <v>1537</v>
      </c>
      <c r="E30" s="352">
        <v>175</v>
      </c>
      <c r="F30" s="352">
        <v>146</v>
      </c>
      <c r="G30" s="357"/>
    </row>
    <row r="31" spans="2:7" s="29" customFormat="1" ht="15" customHeight="1" x14ac:dyDescent="0.25">
      <c r="B31" s="371" t="s">
        <v>63</v>
      </c>
      <c r="C31" s="360">
        <v>1691</v>
      </c>
      <c r="D31" s="360">
        <v>2356</v>
      </c>
      <c r="E31" s="360">
        <v>194</v>
      </c>
      <c r="F31" s="360">
        <v>118</v>
      </c>
      <c r="G31" s="357"/>
    </row>
    <row r="32" spans="2:7" s="29" customFormat="1" ht="15" customHeight="1" x14ac:dyDescent="0.25">
      <c r="B32" s="370" t="s">
        <v>64</v>
      </c>
      <c r="C32" s="362">
        <v>152</v>
      </c>
      <c r="D32" s="362">
        <v>1099</v>
      </c>
      <c r="E32" s="362">
        <v>124</v>
      </c>
      <c r="F32" s="362">
        <v>78</v>
      </c>
    </row>
    <row r="33" spans="2:6" s="29" customFormat="1" ht="15" customHeight="1" x14ac:dyDescent="0.25">
      <c r="B33" s="371" t="s">
        <v>65</v>
      </c>
      <c r="C33" s="363">
        <v>1447</v>
      </c>
      <c r="D33" s="363">
        <v>938</v>
      </c>
      <c r="E33" s="363">
        <v>146</v>
      </c>
      <c r="F33" s="363">
        <v>32</v>
      </c>
    </row>
    <row r="34" spans="2:6" s="29" customFormat="1" ht="15" customHeight="1" x14ac:dyDescent="0.25">
      <c r="B34" s="370" t="s">
        <v>66</v>
      </c>
      <c r="C34" s="362">
        <v>658</v>
      </c>
      <c r="D34" s="362">
        <v>1029</v>
      </c>
      <c r="E34" s="362">
        <v>209</v>
      </c>
      <c r="F34" s="362">
        <v>175</v>
      </c>
    </row>
    <row r="35" spans="2:6" s="29" customFormat="1" ht="15" customHeight="1" x14ac:dyDescent="0.25">
      <c r="B35" s="371" t="s">
        <v>67</v>
      </c>
      <c r="C35" s="363">
        <v>892</v>
      </c>
      <c r="D35" s="363">
        <v>1673</v>
      </c>
      <c r="E35" s="363">
        <v>90</v>
      </c>
      <c r="F35" s="363">
        <v>64</v>
      </c>
    </row>
    <row r="36" spans="2:6" s="29" customFormat="1" ht="15" customHeight="1" x14ac:dyDescent="0.25">
      <c r="B36" s="152" t="s">
        <v>502</v>
      </c>
      <c r="C36" s="362">
        <f>SUM(C37:C46)</f>
        <v>7778.5963800000009</v>
      </c>
      <c r="D36" s="362">
        <f>SUM(D37:D46)</f>
        <v>14692.018829999999</v>
      </c>
      <c r="E36" s="362">
        <f>SUM(E37:E46)</f>
        <v>2095.9173199999996</v>
      </c>
      <c r="F36" s="362">
        <f>SUM(F37:F46)</f>
        <v>16250.152459999999</v>
      </c>
    </row>
    <row r="37" spans="2:6" s="29" customFormat="1" ht="15" customHeight="1" x14ac:dyDescent="0.25">
      <c r="B37" s="371" t="s">
        <v>0</v>
      </c>
      <c r="C37" s="363">
        <v>1268</v>
      </c>
      <c r="D37" s="363">
        <v>991</v>
      </c>
      <c r="E37" s="363">
        <v>193</v>
      </c>
      <c r="F37" s="363">
        <v>28</v>
      </c>
    </row>
    <row r="38" spans="2:6" s="29" customFormat="1" ht="15" customHeight="1" x14ac:dyDescent="0.25">
      <c r="B38" s="370" t="s">
        <v>1</v>
      </c>
      <c r="C38" s="362">
        <v>805</v>
      </c>
      <c r="D38" s="362">
        <v>810</v>
      </c>
      <c r="E38" s="362">
        <v>210</v>
      </c>
      <c r="F38" s="362">
        <v>1295</v>
      </c>
    </row>
    <row r="39" spans="2:6" s="29" customFormat="1" ht="15" customHeight="1" x14ac:dyDescent="0.25">
      <c r="B39" s="371" t="s">
        <v>2</v>
      </c>
      <c r="C39" s="363">
        <v>908</v>
      </c>
      <c r="D39" s="363">
        <v>3195</v>
      </c>
      <c r="E39" s="363">
        <v>131</v>
      </c>
      <c r="F39" s="363">
        <v>2193</v>
      </c>
    </row>
    <row r="40" spans="2:6" s="29" customFormat="1" ht="15" customHeight="1" x14ac:dyDescent="0.25">
      <c r="B40" s="370" t="s">
        <v>3</v>
      </c>
      <c r="C40" s="362">
        <v>731</v>
      </c>
      <c r="D40" s="362">
        <v>2372</v>
      </c>
      <c r="E40" s="362">
        <v>173</v>
      </c>
      <c r="F40" s="362">
        <v>2606</v>
      </c>
    </row>
    <row r="41" spans="2:6" s="29" customFormat="1" ht="15" customHeight="1" x14ac:dyDescent="0.25">
      <c r="B41" s="371" t="s">
        <v>4</v>
      </c>
      <c r="C41" s="363">
        <v>422.15846999999997</v>
      </c>
      <c r="D41" s="363">
        <v>2003.6683600000001</v>
      </c>
      <c r="E41" s="363">
        <v>274.37182999999993</v>
      </c>
      <c r="F41" s="363">
        <v>709.28511000000003</v>
      </c>
    </row>
    <row r="42" spans="2:6" s="29" customFormat="1" ht="15" customHeight="1" x14ac:dyDescent="0.25">
      <c r="B42" s="370" t="s">
        <v>5</v>
      </c>
      <c r="C42" s="362">
        <v>1269.7645200000002</v>
      </c>
      <c r="D42" s="362">
        <v>1189.7614499999997</v>
      </c>
      <c r="E42" s="362">
        <v>207.60310999999999</v>
      </c>
      <c r="F42" s="362">
        <v>1487.8005899999998</v>
      </c>
    </row>
    <row r="43" spans="2:6" s="29" customFormat="1" ht="15" customHeight="1" x14ac:dyDescent="0.25">
      <c r="B43" s="371" t="s">
        <v>62</v>
      </c>
      <c r="C43" s="363">
        <v>1160.73154</v>
      </c>
      <c r="D43" s="363">
        <v>1019.50483</v>
      </c>
      <c r="E43" s="363">
        <v>239.20167999999998</v>
      </c>
      <c r="F43" s="363">
        <v>1209.7965200000001</v>
      </c>
    </row>
    <row r="44" spans="2:6" s="29" customFormat="1" ht="15" customHeight="1" x14ac:dyDescent="0.25">
      <c r="B44" s="370" t="s">
        <v>63</v>
      </c>
      <c r="C44" s="362">
        <v>401.94185000000004</v>
      </c>
      <c r="D44" s="362">
        <v>1373.08419</v>
      </c>
      <c r="E44" s="362">
        <v>311.7407</v>
      </c>
      <c r="F44" s="362">
        <v>1778.2702400000001</v>
      </c>
    </row>
    <row r="45" spans="2:6" s="29" customFormat="1" ht="15" customHeight="1" x14ac:dyDescent="0.25">
      <c r="B45" s="371" t="s">
        <v>64</v>
      </c>
      <c r="C45" s="363">
        <v>303</v>
      </c>
      <c r="D45" s="363">
        <v>684</v>
      </c>
      <c r="E45" s="363">
        <v>186</v>
      </c>
      <c r="F45" s="363">
        <v>2723</v>
      </c>
    </row>
    <row r="46" spans="2:6" s="29" customFormat="1" ht="15" customHeight="1" x14ac:dyDescent="0.25">
      <c r="B46" s="638" t="s">
        <v>65</v>
      </c>
      <c r="C46" s="639">
        <v>509</v>
      </c>
      <c r="D46" s="639">
        <v>1054</v>
      </c>
      <c r="E46" s="639">
        <v>170</v>
      </c>
      <c r="F46" s="639">
        <v>2220</v>
      </c>
    </row>
    <row r="47" spans="2:6" ht="16.5" customHeight="1" x14ac:dyDescent="0.25">
      <c r="B47" s="366" t="s">
        <v>501</v>
      </c>
    </row>
    <row r="48" spans="2:6" x14ac:dyDescent="0.25">
      <c r="B48" s="366" t="s">
        <v>361</v>
      </c>
      <c r="C48" s="22"/>
    </row>
    <row r="49" spans="2:3" x14ac:dyDescent="0.25">
      <c r="B49" s="367" t="s">
        <v>113</v>
      </c>
      <c r="C49" s="22"/>
    </row>
    <row r="50" spans="2:3" x14ac:dyDescent="0.25">
      <c r="B50" s="366" t="s">
        <v>362</v>
      </c>
      <c r="C50" s="22"/>
    </row>
    <row r="51" spans="2:3" x14ac:dyDescent="0.25">
      <c r="B51" s="367" t="s">
        <v>114</v>
      </c>
      <c r="C51" s="22"/>
    </row>
    <row r="52" spans="2:3" x14ac:dyDescent="0.25">
      <c r="B52" s="366" t="s">
        <v>363</v>
      </c>
      <c r="C52" s="22"/>
    </row>
    <row r="53" spans="2:3" x14ac:dyDescent="0.25">
      <c r="B53" s="367" t="s">
        <v>60</v>
      </c>
      <c r="C53" s="22"/>
    </row>
    <row r="54" spans="2:3" x14ac:dyDescent="0.25">
      <c r="B54" s="366" t="s">
        <v>364</v>
      </c>
      <c r="C54" s="22"/>
    </row>
    <row r="55" spans="2:3" x14ac:dyDescent="0.25">
      <c r="B55" s="367" t="s">
        <v>61</v>
      </c>
      <c r="C55" s="22"/>
    </row>
    <row r="56" spans="2:3" x14ac:dyDescent="0.25">
      <c r="B56" s="367" t="s">
        <v>365</v>
      </c>
      <c r="C56" s="22"/>
    </row>
    <row r="65" spans="6:6" x14ac:dyDescent="0.25">
      <c r="F65" s="29" t="s">
        <v>222</v>
      </c>
    </row>
  </sheetData>
  <customSheetViews>
    <customSheetView guid="{C6DB9338-125F-4216-B781-9736B7EB9E61}" scale="130" showPageBreaks="1" showGridLines="0" printArea="1" view="pageBreakPreview">
      <pane xSplit="1" ySplit="6" topLeftCell="B43" activePane="bottomRight" state="frozen"/>
      <selection pane="bottomRight" activeCell="D49" sqref="D49"/>
      <pageMargins left="0.15748031496062992" right="0.15748031496062992" top="0.39370078740157483" bottom="0.39370078740157483" header="0" footer="0"/>
      <printOptions horizontalCentered="1"/>
      <pageSetup scale="80" orientation="portrait" r:id="rId1"/>
      <headerFooter alignWithMargins="0">
        <oddFooter>&amp;A</oddFooter>
      </headerFooter>
    </customSheetView>
  </customSheetView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92D050"/>
  </sheetPr>
  <dimension ref="B1:H58"/>
  <sheetViews>
    <sheetView showGridLines="0" view="pageBreakPreview" topLeftCell="A31" zoomScale="110" zoomScaleNormal="100" zoomScaleSheetLayoutView="110" workbookViewId="0">
      <selection activeCell="E52" sqref="E52"/>
    </sheetView>
  </sheetViews>
  <sheetFormatPr baseColWidth="10" defaultRowHeight="13.2" x14ac:dyDescent="0.25"/>
  <cols>
    <col min="1" max="1" width="8.88671875" customWidth="1"/>
    <col min="2" max="2" width="26.5546875" customWidth="1"/>
    <col min="3" max="3" width="20" customWidth="1"/>
    <col min="4" max="4" width="19.5546875" customWidth="1"/>
    <col min="5" max="5" width="19.44140625" customWidth="1"/>
    <col min="6" max="6" width="19" customWidth="1"/>
    <col min="7" max="7" width="18.44140625" customWidth="1"/>
  </cols>
  <sheetData>
    <row r="1" spans="2:8" x14ac:dyDescent="0.25">
      <c r="D1" s="5"/>
    </row>
    <row r="2" spans="2:8" ht="15.6" x14ac:dyDescent="0.3">
      <c r="B2" s="333" t="s">
        <v>484</v>
      </c>
      <c r="H2" s="145" t="s">
        <v>226</v>
      </c>
    </row>
    <row r="3" spans="2:8" ht="15.6" x14ac:dyDescent="0.3">
      <c r="B3" s="333" t="s">
        <v>331</v>
      </c>
    </row>
    <row r="4" spans="2:8" x14ac:dyDescent="0.25">
      <c r="B4" s="27"/>
    </row>
    <row r="5" spans="2:8" s="29" customFormat="1" ht="24.9" customHeight="1" x14ac:dyDescent="0.25">
      <c r="B5" s="1009" t="s">
        <v>134</v>
      </c>
      <c r="C5" s="28" t="s">
        <v>146</v>
      </c>
      <c r="D5" s="28" t="s">
        <v>148</v>
      </c>
      <c r="E5" s="28" t="s">
        <v>149</v>
      </c>
      <c r="F5" s="340" t="s">
        <v>150</v>
      </c>
    </row>
    <row r="6" spans="2:8" s="29" customFormat="1" ht="24.9" customHeight="1" x14ac:dyDescent="0.25">
      <c r="B6" s="1010"/>
      <c r="C6" s="64" t="s">
        <v>147</v>
      </c>
      <c r="D6" s="64" t="s">
        <v>128</v>
      </c>
      <c r="E6" s="64" t="s">
        <v>128</v>
      </c>
      <c r="F6" s="67" t="s">
        <v>128</v>
      </c>
    </row>
    <row r="7" spans="2:8" s="29" customFormat="1" ht="15" customHeight="1" x14ac:dyDescent="0.25">
      <c r="B7" s="373">
        <v>2006</v>
      </c>
      <c r="C7" s="157">
        <v>29153</v>
      </c>
      <c r="D7" s="157">
        <v>143529</v>
      </c>
      <c r="E7" s="157">
        <v>4859</v>
      </c>
      <c r="F7" s="157">
        <v>28891</v>
      </c>
      <c r="G7" s="206"/>
    </row>
    <row r="8" spans="2:8" s="29" customFormat="1" ht="15" customHeight="1" x14ac:dyDescent="0.25">
      <c r="B8" s="369">
        <v>2007</v>
      </c>
      <c r="C8" s="207">
        <v>73109</v>
      </c>
      <c r="D8" s="207">
        <v>153170</v>
      </c>
      <c r="E8" s="207">
        <v>22202</v>
      </c>
      <c r="F8" s="207">
        <v>26356</v>
      </c>
      <c r="G8" s="206"/>
    </row>
    <row r="9" spans="2:8" s="29" customFormat="1" ht="15" customHeight="1" x14ac:dyDescent="0.25">
      <c r="B9" s="368">
        <v>2008</v>
      </c>
      <c r="C9" s="154">
        <v>46899</v>
      </c>
      <c r="D9" s="154">
        <v>173164</v>
      </c>
      <c r="E9" s="154">
        <v>8489</v>
      </c>
      <c r="F9" s="154">
        <v>21024</v>
      </c>
      <c r="G9" s="206"/>
    </row>
    <row r="10" spans="2:8" s="29" customFormat="1" ht="15" customHeight="1" x14ac:dyDescent="0.25">
      <c r="B10" s="369">
        <v>2009</v>
      </c>
      <c r="C10" s="207">
        <v>25721</v>
      </c>
      <c r="D10" s="207">
        <v>186863</v>
      </c>
      <c r="E10" s="207">
        <v>7257</v>
      </c>
      <c r="F10" s="207">
        <v>11504</v>
      </c>
      <c r="G10" s="206"/>
    </row>
    <row r="11" spans="2:8" s="29" customFormat="1" ht="15" customHeight="1" x14ac:dyDescent="0.25">
      <c r="B11" s="368">
        <v>2010</v>
      </c>
      <c r="C11" s="154">
        <v>25561.124909999999</v>
      </c>
      <c r="D11" s="154">
        <v>166108.37078999999</v>
      </c>
      <c r="E11" s="154">
        <v>6447.1461800000006</v>
      </c>
      <c r="F11" s="154">
        <v>13634.35541</v>
      </c>
      <c r="G11" s="206"/>
    </row>
    <row r="12" spans="2:8" s="29" customFormat="1" ht="15" customHeight="1" x14ac:dyDescent="0.25">
      <c r="B12" s="353" t="s">
        <v>0</v>
      </c>
      <c r="C12" s="207">
        <v>2293</v>
      </c>
      <c r="D12" s="207">
        <v>8703</v>
      </c>
      <c r="E12" s="207">
        <v>181</v>
      </c>
      <c r="F12" s="207">
        <v>454</v>
      </c>
      <c r="G12" s="374"/>
    </row>
    <row r="13" spans="2:8" s="29" customFormat="1" ht="15" customHeight="1" x14ac:dyDescent="0.25">
      <c r="B13" s="351" t="s">
        <v>1</v>
      </c>
      <c r="C13" s="154">
        <v>2036</v>
      </c>
      <c r="D13" s="154">
        <v>10253</v>
      </c>
      <c r="E13" s="154">
        <v>533</v>
      </c>
      <c r="F13" s="154">
        <v>492</v>
      </c>
      <c r="G13" s="374"/>
    </row>
    <row r="14" spans="2:8" s="29" customFormat="1" ht="15" customHeight="1" x14ac:dyDescent="0.25">
      <c r="B14" s="353" t="s">
        <v>2</v>
      </c>
      <c r="C14" s="207">
        <v>2276</v>
      </c>
      <c r="D14" s="207">
        <v>12855</v>
      </c>
      <c r="E14" s="207">
        <v>566</v>
      </c>
      <c r="F14" s="207">
        <v>944</v>
      </c>
      <c r="G14" s="374"/>
    </row>
    <row r="15" spans="2:8" s="29" customFormat="1" ht="15" customHeight="1" x14ac:dyDescent="0.25">
      <c r="B15" s="351" t="s">
        <v>3</v>
      </c>
      <c r="C15" s="154">
        <v>2179</v>
      </c>
      <c r="D15" s="154">
        <v>12471</v>
      </c>
      <c r="E15" s="154">
        <v>556</v>
      </c>
      <c r="F15" s="154">
        <v>790</v>
      </c>
      <c r="G15" s="374"/>
    </row>
    <row r="16" spans="2:8" s="29" customFormat="1" ht="15" customHeight="1" x14ac:dyDescent="0.25">
      <c r="B16" s="353" t="s">
        <v>4</v>
      </c>
      <c r="C16" s="207">
        <v>2021</v>
      </c>
      <c r="D16" s="207">
        <v>11679</v>
      </c>
      <c r="E16" s="207">
        <v>599</v>
      </c>
      <c r="F16" s="207">
        <v>2211</v>
      </c>
      <c r="G16" s="374"/>
    </row>
    <row r="17" spans="2:7" s="29" customFormat="1" ht="15" customHeight="1" x14ac:dyDescent="0.25">
      <c r="B17" s="351" t="s">
        <v>5</v>
      </c>
      <c r="C17" s="154">
        <v>2079</v>
      </c>
      <c r="D17" s="154">
        <v>12746</v>
      </c>
      <c r="E17" s="154">
        <v>271</v>
      </c>
      <c r="F17" s="154">
        <v>1002</v>
      </c>
      <c r="G17" s="374"/>
    </row>
    <row r="18" spans="2:7" s="29" customFormat="1" ht="15" customHeight="1" x14ac:dyDescent="0.25">
      <c r="B18" s="375" t="s">
        <v>62</v>
      </c>
      <c r="C18" s="215">
        <v>1821.0463200000002</v>
      </c>
      <c r="D18" s="215">
        <v>13336.11009</v>
      </c>
      <c r="E18" s="215">
        <v>702.20254</v>
      </c>
      <c r="F18" s="215">
        <v>1479.19426</v>
      </c>
      <c r="G18" s="374"/>
    </row>
    <row r="19" spans="2:7" s="29" customFormat="1" ht="15" customHeight="1" x14ac:dyDescent="0.25">
      <c r="B19" s="351" t="s">
        <v>63</v>
      </c>
      <c r="C19" s="154">
        <v>1849.0707</v>
      </c>
      <c r="D19" s="154">
        <v>15541.529400000001</v>
      </c>
      <c r="E19" s="154">
        <v>708.60645999999997</v>
      </c>
      <c r="F19" s="154">
        <v>783.73927000000003</v>
      </c>
      <c r="G19" s="374"/>
    </row>
    <row r="20" spans="2:7" s="29" customFormat="1" ht="15" customHeight="1" x14ac:dyDescent="0.25">
      <c r="B20" s="375" t="s">
        <v>64</v>
      </c>
      <c r="C20" s="215">
        <v>1972.4700700000001</v>
      </c>
      <c r="D20" s="215">
        <v>17218.262079999997</v>
      </c>
      <c r="E20" s="215">
        <v>674.22317999999996</v>
      </c>
      <c r="F20" s="215">
        <v>738.00486000000001</v>
      </c>
      <c r="G20" s="374"/>
    </row>
    <row r="21" spans="2:7" s="29" customFormat="1" ht="15" customHeight="1" x14ac:dyDescent="0.25">
      <c r="B21" s="351" t="s">
        <v>65</v>
      </c>
      <c r="C21" s="154">
        <v>2452.0275699999997</v>
      </c>
      <c r="D21" s="154">
        <v>22693.270360000002</v>
      </c>
      <c r="E21" s="154">
        <v>470.16620999999998</v>
      </c>
      <c r="F21" s="154">
        <v>1693.3706200000001</v>
      </c>
      <c r="G21" s="374"/>
    </row>
    <row r="22" spans="2:7" s="29" customFormat="1" ht="15" customHeight="1" x14ac:dyDescent="0.25">
      <c r="B22" s="375" t="s">
        <v>66</v>
      </c>
      <c r="C22" s="215">
        <v>2478.0940000000001</v>
      </c>
      <c r="D22" s="215">
        <v>15960.2534</v>
      </c>
      <c r="E22" s="215">
        <v>509.24210999999997</v>
      </c>
      <c r="F22" s="215">
        <v>1622.4281299999998</v>
      </c>
      <c r="G22" s="374"/>
    </row>
    <row r="23" spans="2:7" s="29" customFormat="1" ht="15" customHeight="1" x14ac:dyDescent="0.25">
      <c r="B23" s="351" t="s">
        <v>67</v>
      </c>
      <c r="C23" s="154">
        <v>2104.4162500000002</v>
      </c>
      <c r="D23" s="154">
        <v>12651.945459999999</v>
      </c>
      <c r="E23" s="154">
        <v>676.70567999999992</v>
      </c>
      <c r="F23" s="154">
        <v>1424.6182699999999</v>
      </c>
      <c r="G23" s="374"/>
    </row>
    <row r="24" spans="2:7" s="29" customFormat="1" ht="15" customHeight="1" x14ac:dyDescent="0.25">
      <c r="B24" s="361">
        <v>2011</v>
      </c>
      <c r="C24" s="215">
        <f>SUM(C25:C36)</f>
        <v>25628.675609999998</v>
      </c>
      <c r="D24" s="215">
        <f t="shared" ref="D24:F24" si="0">SUM(D25:D36)</f>
        <v>221948.21544</v>
      </c>
      <c r="E24" s="215">
        <f t="shared" si="0"/>
        <v>10212.94549</v>
      </c>
      <c r="F24" s="215">
        <f t="shared" si="0"/>
        <v>15554.339540000001</v>
      </c>
      <c r="G24" s="374"/>
    </row>
    <row r="25" spans="2:7" s="29" customFormat="1" ht="15" customHeight="1" x14ac:dyDescent="0.25">
      <c r="B25" s="370" t="s">
        <v>0</v>
      </c>
      <c r="C25" s="154">
        <v>2400.5193100000001</v>
      </c>
      <c r="D25" s="154">
        <v>9720.0471400000006</v>
      </c>
      <c r="E25" s="154">
        <v>445.58623</v>
      </c>
      <c r="F25" s="154">
        <v>640.89878999999985</v>
      </c>
      <c r="G25" s="374"/>
    </row>
    <row r="26" spans="2:7" s="29" customFormat="1" ht="15" customHeight="1" x14ac:dyDescent="0.25">
      <c r="B26" s="375" t="s">
        <v>1</v>
      </c>
      <c r="C26" s="215">
        <v>2132.4186199999999</v>
      </c>
      <c r="D26" s="215">
        <v>13504.11087</v>
      </c>
      <c r="E26" s="215">
        <v>475.77217000000002</v>
      </c>
      <c r="F26" s="215">
        <v>1457.57626</v>
      </c>
      <c r="G26" s="374"/>
    </row>
    <row r="27" spans="2:7" s="29" customFormat="1" ht="15" customHeight="1" x14ac:dyDescent="0.25">
      <c r="B27" s="370" t="s">
        <v>2</v>
      </c>
      <c r="C27" s="376">
        <v>554.73767999999995</v>
      </c>
      <c r="D27" s="376">
        <v>17837.057429999997</v>
      </c>
      <c r="E27" s="376">
        <v>307.58709000000005</v>
      </c>
      <c r="F27" s="376">
        <v>387.86448999999999</v>
      </c>
      <c r="G27" s="377"/>
    </row>
    <row r="28" spans="2:7" s="29" customFormat="1" ht="15" customHeight="1" x14ac:dyDescent="0.25">
      <c r="B28" s="375" t="s">
        <v>3</v>
      </c>
      <c r="C28" s="378">
        <v>2027</v>
      </c>
      <c r="D28" s="378">
        <v>15747</v>
      </c>
      <c r="E28" s="378">
        <v>261</v>
      </c>
      <c r="F28" s="378">
        <v>398</v>
      </c>
      <c r="G28" s="377"/>
    </row>
    <row r="29" spans="2:7" s="29" customFormat="1" ht="15" customHeight="1" x14ac:dyDescent="0.25">
      <c r="B29" s="370" t="s">
        <v>4</v>
      </c>
      <c r="C29" s="376">
        <v>2095</v>
      </c>
      <c r="D29" s="376">
        <v>18758</v>
      </c>
      <c r="E29" s="376">
        <v>1007</v>
      </c>
      <c r="F29" s="376">
        <v>1906</v>
      </c>
      <c r="G29" s="377"/>
    </row>
    <row r="30" spans="2:7" s="29" customFormat="1" ht="15" customHeight="1" x14ac:dyDescent="0.25">
      <c r="B30" s="375" t="s">
        <v>5</v>
      </c>
      <c r="C30" s="378">
        <v>2260</v>
      </c>
      <c r="D30" s="378">
        <v>28206</v>
      </c>
      <c r="E30" s="378">
        <v>844</v>
      </c>
      <c r="F30" s="378">
        <v>799</v>
      </c>
      <c r="G30" s="377"/>
    </row>
    <row r="31" spans="2:7" s="29" customFormat="1" ht="15" customHeight="1" x14ac:dyDescent="0.25">
      <c r="B31" s="370" t="s">
        <v>62</v>
      </c>
      <c r="C31" s="376">
        <v>2050</v>
      </c>
      <c r="D31" s="376">
        <v>20270</v>
      </c>
      <c r="E31" s="376">
        <v>325</v>
      </c>
      <c r="F31" s="376">
        <v>717</v>
      </c>
      <c r="G31" s="377"/>
    </row>
    <row r="32" spans="2:7" s="29" customFormat="1" ht="15" customHeight="1" x14ac:dyDescent="0.25">
      <c r="B32" s="375" t="s">
        <v>63</v>
      </c>
      <c r="C32" s="378">
        <v>2183</v>
      </c>
      <c r="D32" s="378">
        <v>17300</v>
      </c>
      <c r="E32" s="378">
        <v>941</v>
      </c>
      <c r="F32" s="378">
        <v>1845</v>
      </c>
      <c r="G32" s="377"/>
    </row>
    <row r="33" spans="2:7" s="29" customFormat="1" ht="15" customHeight="1" x14ac:dyDescent="0.25">
      <c r="B33" s="370" t="s">
        <v>64</v>
      </c>
      <c r="C33" s="376">
        <v>4166</v>
      </c>
      <c r="D33" s="376">
        <v>19421</v>
      </c>
      <c r="E33" s="376">
        <v>1076</v>
      </c>
      <c r="F33" s="376">
        <v>893</v>
      </c>
      <c r="G33" s="377"/>
    </row>
    <row r="34" spans="2:7" s="29" customFormat="1" ht="15" customHeight="1" x14ac:dyDescent="0.25">
      <c r="B34" s="375" t="s">
        <v>65</v>
      </c>
      <c r="C34" s="378">
        <v>2268</v>
      </c>
      <c r="D34" s="378">
        <v>19795</v>
      </c>
      <c r="E34" s="378">
        <v>2225</v>
      </c>
      <c r="F34" s="378">
        <v>2925</v>
      </c>
      <c r="G34" s="377"/>
    </row>
    <row r="35" spans="2:7" s="29" customFormat="1" ht="15" customHeight="1" x14ac:dyDescent="0.25">
      <c r="B35" s="370" t="s">
        <v>66</v>
      </c>
      <c r="C35" s="376">
        <v>1796</v>
      </c>
      <c r="D35" s="376">
        <v>23195</v>
      </c>
      <c r="E35" s="376">
        <v>1053</v>
      </c>
      <c r="F35" s="376">
        <v>2505</v>
      </c>
      <c r="G35" s="377"/>
    </row>
    <row r="36" spans="2:7" s="29" customFormat="1" ht="15" customHeight="1" x14ac:dyDescent="0.25">
      <c r="B36" s="375" t="s">
        <v>67</v>
      </c>
      <c r="C36" s="378">
        <v>1696</v>
      </c>
      <c r="D36" s="378">
        <v>18195</v>
      </c>
      <c r="E36" s="378">
        <v>1252</v>
      </c>
      <c r="F36" s="378">
        <v>1080</v>
      </c>
      <c r="G36" s="377"/>
    </row>
    <row r="37" spans="2:7" s="29" customFormat="1" ht="15" customHeight="1" x14ac:dyDescent="0.25">
      <c r="B37" s="152" t="s">
        <v>502</v>
      </c>
      <c r="C37" s="376">
        <f>SUM(C38:C47)</f>
        <v>24981.844568</v>
      </c>
      <c r="D37" s="376">
        <f>SUM(D38:D47)</f>
        <v>237138.96387400001</v>
      </c>
      <c r="E37" s="376">
        <f>SUM(E38:E47)</f>
        <v>7627.0527550000006</v>
      </c>
      <c r="F37" s="376">
        <f>SUM(F38:F47)</f>
        <v>16320.994330999998</v>
      </c>
      <c r="G37" s="377"/>
    </row>
    <row r="38" spans="2:7" s="29" customFormat="1" ht="15" customHeight="1" x14ac:dyDescent="0.25">
      <c r="B38" s="371" t="s">
        <v>0</v>
      </c>
      <c r="C38" s="378">
        <v>1879</v>
      </c>
      <c r="D38" s="378">
        <v>18910</v>
      </c>
      <c r="E38" s="378">
        <v>881</v>
      </c>
      <c r="F38" s="378">
        <v>22</v>
      </c>
      <c r="G38" s="377"/>
    </row>
    <row r="39" spans="2:7" s="29" customFormat="1" ht="15" customHeight="1" x14ac:dyDescent="0.25">
      <c r="B39" s="351" t="s">
        <v>1</v>
      </c>
      <c r="C39" s="376">
        <v>1970</v>
      </c>
      <c r="D39" s="376">
        <v>21344</v>
      </c>
      <c r="E39" s="376">
        <v>740</v>
      </c>
      <c r="F39" s="376">
        <v>2099</v>
      </c>
      <c r="G39" s="377"/>
    </row>
    <row r="40" spans="2:7" s="29" customFormat="1" ht="15" customHeight="1" x14ac:dyDescent="0.25">
      <c r="B40" s="371" t="s">
        <v>2</v>
      </c>
      <c r="C40" s="378">
        <v>2312</v>
      </c>
      <c r="D40" s="378">
        <v>25037</v>
      </c>
      <c r="E40" s="378">
        <v>755</v>
      </c>
      <c r="F40" s="378">
        <v>2185</v>
      </c>
      <c r="G40" s="377"/>
    </row>
    <row r="41" spans="2:7" s="29" customFormat="1" ht="15" customHeight="1" x14ac:dyDescent="0.25">
      <c r="B41" s="351" t="s">
        <v>3</v>
      </c>
      <c r="C41" s="376">
        <v>2126</v>
      </c>
      <c r="D41" s="376">
        <v>24185</v>
      </c>
      <c r="E41" s="376">
        <v>755</v>
      </c>
      <c r="F41" s="376">
        <v>942</v>
      </c>
      <c r="G41" s="377"/>
    </row>
    <row r="42" spans="2:7" s="29" customFormat="1" ht="15" customHeight="1" x14ac:dyDescent="0.25">
      <c r="B42" s="371" t="s">
        <v>4</v>
      </c>
      <c r="C42" s="378">
        <v>2433.9237740000003</v>
      </c>
      <c r="D42" s="378">
        <v>29061.679517</v>
      </c>
      <c r="E42" s="378">
        <v>569.6862319999999</v>
      </c>
      <c r="F42" s="378">
        <v>1334.0456670000001</v>
      </c>
      <c r="G42" s="377"/>
    </row>
    <row r="43" spans="2:7" s="29" customFormat="1" ht="15" customHeight="1" x14ac:dyDescent="0.25">
      <c r="B43" s="351" t="s">
        <v>5</v>
      </c>
      <c r="C43" s="376">
        <v>2383.309366</v>
      </c>
      <c r="D43" s="376">
        <v>20311.656294999997</v>
      </c>
      <c r="E43" s="376">
        <v>484.78258799999998</v>
      </c>
      <c r="F43" s="376">
        <v>2220.052236</v>
      </c>
      <c r="G43" s="377"/>
    </row>
    <row r="44" spans="2:7" s="29" customFormat="1" ht="15" customHeight="1" x14ac:dyDescent="0.25">
      <c r="B44" s="371" t="s">
        <v>62</v>
      </c>
      <c r="C44" s="378">
        <v>2794.3227920000004</v>
      </c>
      <c r="D44" s="378">
        <v>20795.288400000001</v>
      </c>
      <c r="E44" s="378">
        <v>481.04073999999997</v>
      </c>
      <c r="F44" s="378">
        <v>2346.011544</v>
      </c>
      <c r="G44" s="377"/>
    </row>
    <row r="45" spans="2:7" s="29" customFormat="1" ht="15" customHeight="1" x14ac:dyDescent="0.25">
      <c r="B45" s="351" t="s">
        <v>63</v>
      </c>
      <c r="C45" s="376">
        <v>2947.2886359999998</v>
      </c>
      <c r="D45" s="376">
        <v>21288.339662000002</v>
      </c>
      <c r="E45" s="376">
        <v>571.54319500000008</v>
      </c>
      <c r="F45" s="376">
        <v>2714.8848840000001</v>
      </c>
      <c r="G45" s="377"/>
    </row>
    <row r="46" spans="2:7" s="29" customFormat="1" ht="15" customHeight="1" x14ac:dyDescent="0.25">
      <c r="B46" s="371" t="s">
        <v>64</v>
      </c>
      <c r="C46" s="378">
        <v>2793</v>
      </c>
      <c r="D46" s="378">
        <v>18951</v>
      </c>
      <c r="E46" s="378">
        <v>859</v>
      </c>
      <c r="F46" s="378">
        <v>1282</v>
      </c>
      <c r="G46" s="377"/>
    </row>
    <row r="47" spans="2:7" s="29" customFormat="1" ht="15" customHeight="1" x14ac:dyDescent="0.25">
      <c r="B47" s="640" t="s">
        <v>65</v>
      </c>
      <c r="C47" s="641">
        <v>3343</v>
      </c>
      <c r="D47" s="641">
        <v>37255</v>
      </c>
      <c r="E47" s="641">
        <v>1530</v>
      </c>
      <c r="F47" s="641">
        <v>1176</v>
      </c>
      <c r="G47" s="377"/>
    </row>
    <row r="48" spans="2:7" x14ac:dyDescent="0.25">
      <c r="B48" s="366" t="s">
        <v>501</v>
      </c>
      <c r="G48" s="22"/>
    </row>
    <row r="49" spans="2:7" x14ac:dyDescent="0.25">
      <c r="B49" s="366" t="s">
        <v>361</v>
      </c>
      <c r="C49" s="22"/>
      <c r="D49" s="22"/>
      <c r="E49" s="22"/>
      <c r="F49" s="22"/>
      <c r="G49" s="22"/>
    </row>
    <row r="50" spans="2:7" x14ac:dyDescent="0.25">
      <c r="B50" s="367" t="s">
        <v>113</v>
      </c>
      <c r="C50" s="22"/>
      <c r="D50" s="22"/>
      <c r="E50" s="22"/>
      <c r="F50" s="22"/>
      <c r="G50" s="22"/>
    </row>
    <row r="51" spans="2:7" x14ac:dyDescent="0.25">
      <c r="B51" s="366" t="s">
        <v>362</v>
      </c>
      <c r="C51" s="22"/>
      <c r="D51" s="22"/>
      <c r="E51" s="22"/>
      <c r="F51" s="22"/>
      <c r="G51" s="22"/>
    </row>
    <row r="52" spans="2:7" x14ac:dyDescent="0.25">
      <c r="B52" s="367" t="s">
        <v>114</v>
      </c>
      <c r="C52" s="22"/>
      <c r="D52" s="22"/>
      <c r="E52" s="22"/>
      <c r="F52" s="22"/>
      <c r="G52" s="22"/>
    </row>
    <row r="53" spans="2:7" x14ac:dyDescent="0.25">
      <c r="B53" s="366" t="s">
        <v>363</v>
      </c>
      <c r="C53" s="22"/>
      <c r="D53" s="22"/>
      <c r="E53" s="22"/>
      <c r="F53" s="22"/>
      <c r="G53" s="22"/>
    </row>
    <row r="54" spans="2:7" x14ac:dyDescent="0.25">
      <c r="B54" s="367" t="s">
        <v>60</v>
      </c>
      <c r="C54" s="22"/>
      <c r="D54" s="22"/>
      <c r="E54" s="22"/>
      <c r="F54" s="22"/>
      <c r="G54" s="22"/>
    </row>
    <row r="55" spans="2:7" x14ac:dyDescent="0.25">
      <c r="B55" s="366" t="s">
        <v>364</v>
      </c>
      <c r="C55" s="22"/>
      <c r="D55" s="22"/>
      <c r="E55" s="22"/>
      <c r="F55" s="22"/>
      <c r="G55" s="22"/>
    </row>
    <row r="56" spans="2:7" x14ac:dyDescent="0.25">
      <c r="B56" s="367" t="s">
        <v>61</v>
      </c>
      <c r="C56" s="22"/>
      <c r="D56" s="22"/>
      <c r="E56" s="22"/>
      <c r="F56" s="22"/>
      <c r="G56" s="22"/>
    </row>
    <row r="57" spans="2:7" x14ac:dyDescent="0.25">
      <c r="B57" s="367" t="s">
        <v>365</v>
      </c>
      <c r="C57" s="22"/>
      <c r="D57" s="22"/>
      <c r="E57" s="22"/>
      <c r="F57" s="22"/>
      <c r="G57" s="22"/>
    </row>
    <row r="58" spans="2:7" x14ac:dyDescent="0.25">
      <c r="C58" s="22"/>
      <c r="D58" s="22"/>
      <c r="E58" s="22"/>
      <c r="F58" s="22"/>
      <c r="G58" s="22"/>
    </row>
  </sheetData>
  <customSheetViews>
    <customSheetView guid="{C6DB9338-125F-4216-B781-9736B7EB9E61}" scale="130" showPageBreaks="1" showGridLines="0" printArea="1" view="pageBreakPreview">
      <pane xSplit="1" ySplit="7" topLeftCell="B8" activePane="bottomRight" state="frozen"/>
      <selection pane="bottomRight" activeCell="E45" sqref="E45"/>
      <colBreaks count="1" manualBreakCount="1">
        <brk id="7" max="1048575" man="1"/>
      </colBreaks>
      <pageMargins left="0.15748031496062992" right="0.15748031496062992" top="0.39370078740157483" bottom="0.39370078740157483" header="0" footer="0"/>
      <printOptions horizontalCentered="1"/>
      <pageSetup scale="79" orientation="portrait" r:id="rId1"/>
      <headerFooter alignWithMargins="0">
        <oddFooter>&amp;A</oddFooter>
      </headerFooter>
    </customSheetView>
  </customSheetViews>
  <mergeCells count="1">
    <mergeCell ref="B5:B6"/>
  </mergeCells>
  <phoneticPr fontId="2" type="noConversion"/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92D050"/>
  </sheetPr>
  <dimension ref="B1:H57"/>
  <sheetViews>
    <sheetView showGridLines="0" view="pageBreakPreview" topLeftCell="A16" zoomScale="110" zoomScaleNormal="100" zoomScaleSheetLayoutView="110" workbookViewId="0">
      <selection activeCell="E18" sqref="E18"/>
    </sheetView>
  </sheetViews>
  <sheetFormatPr baseColWidth="10" defaultRowHeight="13.2" x14ac:dyDescent="0.25"/>
  <cols>
    <col min="1" max="1" width="9.5546875" customWidth="1"/>
    <col min="2" max="2" width="20.88671875" customWidth="1"/>
    <col min="3" max="5" width="20.5546875" customWidth="1"/>
    <col min="6" max="6" width="19.5546875" customWidth="1"/>
    <col min="7" max="7" width="19.6640625" customWidth="1"/>
  </cols>
  <sheetData>
    <row r="1" spans="2:8" ht="15.6" x14ac:dyDescent="0.3">
      <c r="D1" s="115"/>
      <c r="H1" s="144"/>
    </row>
    <row r="2" spans="2:8" ht="15.6" x14ac:dyDescent="0.3">
      <c r="B2" s="333" t="s">
        <v>485</v>
      </c>
      <c r="D2" s="115"/>
      <c r="H2" s="145" t="s">
        <v>226</v>
      </c>
    </row>
    <row r="3" spans="2:8" ht="15.6" x14ac:dyDescent="0.3">
      <c r="B3" s="333" t="s">
        <v>332</v>
      </c>
    </row>
    <row r="4" spans="2:8" ht="7.5" customHeight="1" x14ac:dyDescent="0.25"/>
    <row r="5" spans="2:8" s="29" customFormat="1" ht="36.75" customHeight="1" x14ac:dyDescent="0.25">
      <c r="B5" s="344" t="s">
        <v>134</v>
      </c>
      <c r="C5" s="65" t="s">
        <v>146</v>
      </c>
      <c r="D5" s="65" t="s">
        <v>148</v>
      </c>
      <c r="E5" s="65" t="s">
        <v>149</v>
      </c>
      <c r="F5" s="66" t="s">
        <v>150</v>
      </c>
    </row>
    <row r="6" spans="2:8" s="29" customFormat="1" ht="15.9" customHeight="1" x14ac:dyDescent="0.25">
      <c r="B6" s="373">
        <v>2006</v>
      </c>
      <c r="C6" s="157">
        <v>15528</v>
      </c>
      <c r="D6" s="157">
        <v>327207</v>
      </c>
      <c r="E6" s="157">
        <v>4905</v>
      </c>
      <c r="F6" s="157">
        <v>38807</v>
      </c>
    </row>
    <row r="7" spans="2:8" s="29" customFormat="1" ht="15.9" customHeight="1" x14ac:dyDescent="0.25">
      <c r="B7" s="369">
        <v>2007</v>
      </c>
      <c r="C7" s="207">
        <v>42987</v>
      </c>
      <c r="D7" s="207">
        <v>560043</v>
      </c>
      <c r="E7" s="207">
        <v>31347</v>
      </c>
      <c r="F7" s="207">
        <v>39531</v>
      </c>
    </row>
    <row r="8" spans="2:8" s="29" customFormat="1" ht="15.9" customHeight="1" x14ac:dyDescent="0.25">
      <c r="B8" s="368">
        <v>2008</v>
      </c>
      <c r="C8" s="154">
        <v>25259</v>
      </c>
      <c r="D8" s="154">
        <v>637719</v>
      </c>
      <c r="E8" s="154">
        <v>10995</v>
      </c>
      <c r="F8" s="154">
        <v>37583</v>
      </c>
    </row>
    <row r="9" spans="2:8" s="29" customFormat="1" ht="15.9" customHeight="1" x14ac:dyDescent="0.25">
      <c r="B9" s="369">
        <v>2009</v>
      </c>
      <c r="C9" s="207">
        <v>11836</v>
      </c>
      <c r="D9" s="207">
        <v>388651</v>
      </c>
      <c r="E9" s="207">
        <v>7094</v>
      </c>
      <c r="F9" s="207">
        <v>17738</v>
      </c>
    </row>
    <row r="10" spans="2:8" s="29" customFormat="1" ht="15.9" customHeight="1" x14ac:dyDescent="0.25">
      <c r="B10" s="368">
        <v>2010</v>
      </c>
      <c r="C10" s="154">
        <v>14347.084160000002</v>
      </c>
      <c r="D10" s="154">
        <v>467368.58010000002</v>
      </c>
      <c r="E10" s="154">
        <v>7743.7440499999993</v>
      </c>
      <c r="F10" s="154">
        <v>20307.42596</v>
      </c>
    </row>
    <row r="11" spans="2:8" s="29" customFormat="1" ht="15.9" customHeight="1" x14ac:dyDescent="0.25">
      <c r="B11" s="353" t="s">
        <v>0</v>
      </c>
      <c r="C11" s="207">
        <v>1265</v>
      </c>
      <c r="D11" s="207">
        <v>25939</v>
      </c>
      <c r="E11" s="207">
        <v>224</v>
      </c>
      <c r="F11" s="207">
        <v>921</v>
      </c>
      <c r="G11" s="200"/>
    </row>
    <row r="12" spans="2:8" s="29" customFormat="1" ht="15.9" customHeight="1" x14ac:dyDescent="0.25">
      <c r="B12" s="351" t="s">
        <v>1</v>
      </c>
      <c r="C12" s="154">
        <v>1148</v>
      </c>
      <c r="D12" s="154">
        <v>28692</v>
      </c>
      <c r="E12" s="154">
        <v>510</v>
      </c>
      <c r="F12" s="154">
        <v>1048</v>
      </c>
      <c r="G12" s="200"/>
    </row>
    <row r="13" spans="2:8" s="29" customFormat="1" ht="15.9" customHeight="1" x14ac:dyDescent="0.25">
      <c r="B13" s="353" t="s">
        <v>2</v>
      </c>
      <c r="C13" s="207">
        <v>1271</v>
      </c>
      <c r="D13" s="207">
        <v>35257</v>
      </c>
      <c r="E13" s="207">
        <v>524</v>
      </c>
      <c r="F13" s="207">
        <v>1174</v>
      </c>
      <c r="G13" s="200"/>
    </row>
    <row r="14" spans="2:8" s="29" customFormat="1" ht="15.9" customHeight="1" x14ac:dyDescent="0.25">
      <c r="B14" s="370" t="s">
        <v>3</v>
      </c>
      <c r="C14" s="219">
        <v>1162</v>
      </c>
      <c r="D14" s="219">
        <v>33954</v>
      </c>
      <c r="E14" s="219">
        <v>579</v>
      </c>
      <c r="F14" s="219">
        <v>1538</v>
      </c>
      <c r="G14" s="200"/>
    </row>
    <row r="15" spans="2:8" s="29" customFormat="1" ht="15.9" customHeight="1" x14ac:dyDescent="0.25">
      <c r="B15" s="371" t="s">
        <v>4</v>
      </c>
      <c r="C15" s="379">
        <v>1097</v>
      </c>
      <c r="D15" s="379">
        <v>33468</v>
      </c>
      <c r="E15" s="379">
        <v>631</v>
      </c>
      <c r="F15" s="379">
        <v>1798</v>
      </c>
      <c r="G15" s="200"/>
    </row>
    <row r="16" spans="2:8" s="29" customFormat="1" ht="15.9" customHeight="1" x14ac:dyDescent="0.25">
      <c r="B16" s="351" t="s">
        <v>5</v>
      </c>
      <c r="C16" s="154">
        <v>1185</v>
      </c>
      <c r="D16" s="154">
        <v>37404</v>
      </c>
      <c r="E16" s="154">
        <v>326</v>
      </c>
      <c r="F16" s="154">
        <v>1791</v>
      </c>
      <c r="G16" s="200"/>
    </row>
    <row r="17" spans="2:7" s="29" customFormat="1" ht="15.9" customHeight="1" x14ac:dyDescent="0.25">
      <c r="B17" s="375" t="s">
        <v>62</v>
      </c>
      <c r="C17" s="215">
        <v>1046.2056399999999</v>
      </c>
      <c r="D17" s="215">
        <v>38877.847809999999</v>
      </c>
      <c r="E17" s="215">
        <v>707.74986000000001</v>
      </c>
      <c r="F17" s="215">
        <v>1932.26304</v>
      </c>
      <c r="G17" s="200"/>
    </row>
    <row r="18" spans="2:7" s="29" customFormat="1" ht="15.9" customHeight="1" x14ac:dyDescent="0.25">
      <c r="B18" s="351" t="s">
        <v>63</v>
      </c>
      <c r="C18" s="154">
        <v>1061.66589</v>
      </c>
      <c r="D18" s="154">
        <v>43882.82228</v>
      </c>
      <c r="E18" s="154">
        <v>744.11482999999998</v>
      </c>
      <c r="F18" s="154">
        <v>1379.08708</v>
      </c>
      <c r="G18" s="200"/>
    </row>
    <row r="19" spans="2:7" s="29" customFormat="1" ht="15.9" customHeight="1" x14ac:dyDescent="0.25">
      <c r="B19" s="375" t="s">
        <v>64</v>
      </c>
      <c r="C19" s="215">
        <v>1078.8467499999999</v>
      </c>
      <c r="D19" s="215">
        <v>46214.759789999996</v>
      </c>
      <c r="E19" s="215">
        <v>1038.8438699999999</v>
      </c>
      <c r="F19" s="215">
        <v>1358.34257</v>
      </c>
      <c r="G19" s="200"/>
    </row>
    <row r="20" spans="2:7" s="29" customFormat="1" ht="15.9" customHeight="1" x14ac:dyDescent="0.25">
      <c r="B20" s="351" t="s">
        <v>65</v>
      </c>
      <c r="C20" s="154">
        <v>1379.3101999999997</v>
      </c>
      <c r="D20" s="154">
        <v>62002.442090000004</v>
      </c>
      <c r="E20" s="154">
        <v>667.65819999999997</v>
      </c>
      <c r="F20" s="154">
        <v>2607.4084500000004</v>
      </c>
      <c r="G20" s="200"/>
    </row>
    <row r="21" spans="2:7" s="29" customFormat="1" ht="15.9" customHeight="1" x14ac:dyDescent="0.25">
      <c r="B21" s="375" t="s">
        <v>66</v>
      </c>
      <c r="C21" s="215">
        <v>1437.6886199999999</v>
      </c>
      <c r="D21" s="215">
        <v>45708.483359999998</v>
      </c>
      <c r="E21" s="215">
        <v>708.65416999999991</v>
      </c>
      <c r="F21" s="215">
        <v>2688.4938700000002</v>
      </c>
      <c r="G21" s="200"/>
    </row>
    <row r="22" spans="2:7" s="29" customFormat="1" ht="15.9" customHeight="1" x14ac:dyDescent="0.25">
      <c r="B22" s="351" t="s">
        <v>67</v>
      </c>
      <c r="C22" s="154">
        <v>1215.36706</v>
      </c>
      <c r="D22" s="154">
        <v>35968.224770000001</v>
      </c>
      <c r="E22" s="154">
        <v>1082.7231199999999</v>
      </c>
      <c r="F22" s="154">
        <v>2071.83095</v>
      </c>
      <c r="G22" s="200"/>
    </row>
    <row r="23" spans="2:7" s="29" customFormat="1" ht="15.9" customHeight="1" x14ac:dyDescent="0.25">
      <c r="B23" s="361">
        <v>2011</v>
      </c>
      <c r="C23" s="215">
        <f>SUM(C24:C35)</f>
        <v>15457.099900000001</v>
      </c>
      <c r="D23" s="215">
        <f t="shared" ref="D23:F23" si="0">SUM(D24:D35)</f>
        <v>782862.94045999995</v>
      </c>
      <c r="E23" s="215">
        <f t="shared" si="0"/>
        <v>12894.00979</v>
      </c>
      <c r="F23" s="215">
        <f t="shared" si="0"/>
        <v>24440.46773</v>
      </c>
      <c r="G23" s="200"/>
    </row>
    <row r="24" spans="2:7" s="29" customFormat="1" ht="15.9" customHeight="1" x14ac:dyDescent="0.25">
      <c r="B24" s="370" t="s">
        <v>0</v>
      </c>
      <c r="C24" s="154">
        <v>1311.1623300000001</v>
      </c>
      <c r="D24" s="154">
        <v>27869.676750000002</v>
      </c>
      <c r="E24" s="154">
        <v>501.75069000000002</v>
      </c>
      <c r="F24" s="154">
        <v>890.34206999999992</v>
      </c>
      <c r="G24" s="200"/>
    </row>
    <row r="25" spans="2:7" s="29" customFormat="1" ht="15.9" customHeight="1" x14ac:dyDescent="0.25">
      <c r="B25" s="375" t="s">
        <v>1</v>
      </c>
      <c r="C25" s="215">
        <v>1188.34941</v>
      </c>
      <c r="D25" s="215">
        <v>40772.365619999997</v>
      </c>
      <c r="E25" s="215">
        <v>549.09510999999998</v>
      </c>
      <c r="F25" s="215">
        <v>2882.0419099999999</v>
      </c>
      <c r="G25" s="200"/>
    </row>
    <row r="26" spans="2:7" s="29" customFormat="1" ht="15.9" customHeight="1" x14ac:dyDescent="0.25">
      <c r="B26" s="370" t="s">
        <v>2</v>
      </c>
      <c r="C26" s="219">
        <v>345.58816000000002</v>
      </c>
      <c r="D26" s="219">
        <v>58606.898090000002</v>
      </c>
      <c r="E26" s="219">
        <v>366.16399000000001</v>
      </c>
      <c r="F26" s="219">
        <v>538.08375000000001</v>
      </c>
    </row>
    <row r="27" spans="2:7" s="29" customFormat="1" ht="15.9" customHeight="1" x14ac:dyDescent="0.25">
      <c r="B27" s="375" t="s">
        <v>3</v>
      </c>
      <c r="C27" s="379">
        <v>1276</v>
      </c>
      <c r="D27" s="379">
        <v>57296</v>
      </c>
      <c r="E27" s="379">
        <v>337</v>
      </c>
      <c r="F27" s="379">
        <v>824</v>
      </c>
    </row>
    <row r="28" spans="2:7" s="29" customFormat="1" ht="15.9" customHeight="1" x14ac:dyDescent="0.25">
      <c r="B28" s="370" t="s">
        <v>4</v>
      </c>
      <c r="C28" s="219">
        <v>1343</v>
      </c>
      <c r="D28" s="219">
        <v>67209</v>
      </c>
      <c r="E28" s="219">
        <v>1281</v>
      </c>
      <c r="F28" s="219">
        <v>2053</v>
      </c>
    </row>
    <row r="29" spans="2:7" s="29" customFormat="1" ht="15.9" customHeight="1" x14ac:dyDescent="0.25">
      <c r="B29" s="375" t="s">
        <v>5</v>
      </c>
      <c r="C29" s="379">
        <v>1470</v>
      </c>
      <c r="D29" s="379">
        <v>109845</v>
      </c>
      <c r="E29" s="379">
        <v>1115</v>
      </c>
      <c r="F29" s="379">
        <v>1394</v>
      </c>
    </row>
    <row r="30" spans="2:7" s="29" customFormat="1" ht="15.9" customHeight="1" x14ac:dyDescent="0.25">
      <c r="B30" s="370" t="s">
        <v>62</v>
      </c>
      <c r="C30" s="219">
        <v>1361</v>
      </c>
      <c r="D30" s="219">
        <v>76145</v>
      </c>
      <c r="E30" s="219">
        <v>439</v>
      </c>
      <c r="F30" s="219">
        <v>1361</v>
      </c>
    </row>
    <row r="31" spans="2:7" s="29" customFormat="1" ht="15.9" customHeight="1" x14ac:dyDescent="0.25">
      <c r="B31" s="375" t="s">
        <v>63</v>
      </c>
      <c r="C31" s="379">
        <v>1484</v>
      </c>
      <c r="D31" s="379">
        <v>61720</v>
      </c>
      <c r="E31" s="379">
        <v>1190</v>
      </c>
      <c r="F31" s="379">
        <v>2096</v>
      </c>
    </row>
    <row r="32" spans="2:7" s="29" customFormat="1" ht="15.9" customHeight="1" x14ac:dyDescent="0.25">
      <c r="B32" s="370" t="s">
        <v>64</v>
      </c>
      <c r="C32" s="219">
        <v>2259</v>
      </c>
      <c r="D32" s="219">
        <v>68900</v>
      </c>
      <c r="E32" s="219">
        <v>1384</v>
      </c>
      <c r="F32" s="219">
        <v>1611</v>
      </c>
    </row>
    <row r="33" spans="2:6" s="29" customFormat="1" ht="15.9" customHeight="1" x14ac:dyDescent="0.25">
      <c r="B33" s="375" t="s">
        <v>65</v>
      </c>
      <c r="C33" s="379">
        <v>1271</v>
      </c>
      <c r="D33" s="379">
        <v>70674</v>
      </c>
      <c r="E33" s="379">
        <v>2772</v>
      </c>
      <c r="F33" s="379">
        <v>3678</v>
      </c>
    </row>
    <row r="34" spans="2:6" s="29" customFormat="1" ht="15.9" customHeight="1" x14ac:dyDescent="0.25">
      <c r="B34" s="370" t="s">
        <v>66</v>
      </c>
      <c r="C34" s="219">
        <v>1108</v>
      </c>
      <c r="D34" s="219">
        <v>81758</v>
      </c>
      <c r="E34" s="219">
        <v>1368</v>
      </c>
      <c r="F34" s="219">
        <v>4720</v>
      </c>
    </row>
    <row r="35" spans="2:6" s="29" customFormat="1" ht="15.9" customHeight="1" x14ac:dyDescent="0.25">
      <c r="B35" s="375" t="s">
        <v>67</v>
      </c>
      <c r="C35" s="379">
        <v>1040</v>
      </c>
      <c r="D35" s="379">
        <v>62067</v>
      </c>
      <c r="E35" s="379">
        <v>1591</v>
      </c>
      <c r="F35" s="379">
        <v>2393</v>
      </c>
    </row>
    <row r="36" spans="2:6" s="29" customFormat="1" ht="15.9" customHeight="1" x14ac:dyDescent="0.25">
      <c r="B36" s="152" t="s">
        <v>504</v>
      </c>
      <c r="C36" s="219">
        <f>SUM(C37:C46)</f>
        <v>14537.910089999999</v>
      </c>
      <c r="D36" s="219">
        <f>SUM(D37:D46)</f>
        <v>718585.29862000002</v>
      </c>
      <c r="E36" s="219">
        <f>SUM(E37:E46)</f>
        <v>8908.3421200000012</v>
      </c>
      <c r="F36" s="219">
        <f>SUM(F37:F46)</f>
        <v>25985.834770000001</v>
      </c>
    </row>
    <row r="37" spans="2:6" s="29" customFormat="1" ht="15.9" customHeight="1" x14ac:dyDescent="0.25">
      <c r="B37" s="371" t="s">
        <v>0</v>
      </c>
      <c r="C37" s="379">
        <v>1188</v>
      </c>
      <c r="D37" s="379">
        <v>61007</v>
      </c>
      <c r="E37" s="379">
        <v>1027</v>
      </c>
      <c r="F37" s="379">
        <v>112</v>
      </c>
    </row>
    <row r="38" spans="2:6" s="29" customFormat="1" ht="15.9" customHeight="1" x14ac:dyDescent="0.25">
      <c r="B38" s="351" t="s">
        <v>1</v>
      </c>
      <c r="C38" s="154">
        <v>1164</v>
      </c>
      <c r="D38" s="154">
        <v>68371</v>
      </c>
      <c r="E38" s="154">
        <v>797</v>
      </c>
      <c r="F38" s="154">
        <v>3898</v>
      </c>
    </row>
    <row r="39" spans="2:6" s="29" customFormat="1" ht="15.9" customHeight="1" x14ac:dyDescent="0.25">
      <c r="B39" s="371" t="s">
        <v>2</v>
      </c>
      <c r="C39" s="379">
        <v>1335</v>
      </c>
      <c r="D39" s="379">
        <v>79766</v>
      </c>
      <c r="E39" s="379">
        <v>892</v>
      </c>
      <c r="F39" s="379">
        <v>3626</v>
      </c>
    </row>
    <row r="40" spans="2:6" s="29" customFormat="1" ht="15.9" customHeight="1" x14ac:dyDescent="0.25">
      <c r="B40" s="351" t="s">
        <v>3</v>
      </c>
      <c r="C40" s="154">
        <v>1199</v>
      </c>
      <c r="D40" s="154">
        <v>72547</v>
      </c>
      <c r="E40" s="154">
        <v>884</v>
      </c>
      <c r="F40" s="154">
        <v>1501</v>
      </c>
    </row>
    <row r="41" spans="2:6" s="29" customFormat="1" ht="15.9" customHeight="1" x14ac:dyDescent="0.25">
      <c r="B41" s="371" t="s">
        <v>4</v>
      </c>
      <c r="C41" s="215">
        <v>1379.4262100000001</v>
      </c>
      <c r="D41" s="215">
        <v>84906.212490000005</v>
      </c>
      <c r="E41" s="215">
        <v>618.22291999999993</v>
      </c>
      <c r="F41" s="215">
        <v>2361.3793999999998</v>
      </c>
    </row>
    <row r="42" spans="2:6" s="29" customFormat="1" ht="15.9" customHeight="1" x14ac:dyDescent="0.25">
      <c r="B42" s="351" t="s">
        <v>5</v>
      </c>
      <c r="C42" s="154">
        <v>1330.3871100000001</v>
      </c>
      <c r="D42" s="154">
        <v>56704.914830000002</v>
      </c>
      <c r="E42" s="154">
        <v>602.16122999999993</v>
      </c>
      <c r="F42" s="154">
        <v>3444.83925</v>
      </c>
    </row>
    <row r="43" spans="2:6" s="29" customFormat="1" ht="15.9" customHeight="1" x14ac:dyDescent="0.25">
      <c r="B43" s="371" t="s">
        <v>62</v>
      </c>
      <c r="C43" s="215">
        <v>1545.45498</v>
      </c>
      <c r="D43" s="215">
        <v>58490.811130000002</v>
      </c>
      <c r="E43" s="215">
        <v>622.28802000000007</v>
      </c>
      <c r="F43" s="215">
        <v>3855.93154</v>
      </c>
    </row>
    <row r="44" spans="2:6" s="29" customFormat="1" ht="15.9" customHeight="1" x14ac:dyDescent="0.25">
      <c r="B44" s="351" t="s">
        <v>63</v>
      </c>
      <c r="C44" s="154">
        <v>1688.6417900000001</v>
      </c>
      <c r="D44" s="154">
        <v>60853.36017</v>
      </c>
      <c r="E44" s="154">
        <v>740.66995000000009</v>
      </c>
      <c r="F44" s="154">
        <v>3939.6845800000001</v>
      </c>
    </row>
    <row r="45" spans="2:6" s="29" customFormat="1" ht="15.9" customHeight="1" x14ac:dyDescent="0.25">
      <c r="B45" s="371" t="s">
        <v>64</v>
      </c>
      <c r="C45" s="215">
        <v>1656</v>
      </c>
      <c r="D45" s="215">
        <v>57737</v>
      </c>
      <c r="E45" s="215">
        <v>923</v>
      </c>
      <c r="F45" s="215">
        <v>1861</v>
      </c>
    </row>
    <row r="46" spans="2:6" s="29" customFormat="1" ht="15.9" customHeight="1" x14ac:dyDescent="0.25">
      <c r="B46" s="640" t="s">
        <v>65</v>
      </c>
      <c r="C46" s="642">
        <v>2052</v>
      </c>
      <c r="D46" s="642">
        <v>118202</v>
      </c>
      <c r="E46" s="642">
        <v>1802</v>
      </c>
      <c r="F46" s="642">
        <v>1386</v>
      </c>
    </row>
    <row r="47" spans="2:6" x14ac:dyDescent="0.25">
      <c r="B47" s="366" t="s">
        <v>501</v>
      </c>
    </row>
    <row r="48" spans="2:6" x14ac:dyDescent="0.25">
      <c r="B48" s="366" t="s">
        <v>361</v>
      </c>
      <c r="C48" s="22"/>
    </row>
    <row r="49" spans="2:5" x14ac:dyDescent="0.25">
      <c r="B49" s="367" t="s">
        <v>113</v>
      </c>
      <c r="C49" s="22"/>
    </row>
    <row r="50" spans="2:5" x14ac:dyDescent="0.25">
      <c r="B50" s="366" t="s">
        <v>362</v>
      </c>
      <c r="C50" s="22"/>
    </row>
    <row r="51" spans="2:5" x14ac:dyDescent="0.25">
      <c r="B51" s="367" t="s">
        <v>114</v>
      </c>
      <c r="C51" s="22"/>
    </row>
    <row r="52" spans="2:5" x14ac:dyDescent="0.25">
      <c r="B52" s="366" t="s">
        <v>363</v>
      </c>
      <c r="C52" s="22"/>
    </row>
    <row r="53" spans="2:5" x14ac:dyDescent="0.25">
      <c r="B53" s="367" t="s">
        <v>60</v>
      </c>
      <c r="C53" s="22"/>
    </row>
    <row r="54" spans="2:5" x14ac:dyDescent="0.25">
      <c r="B54" s="366" t="s">
        <v>364</v>
      </c>
      <c r="C54" s="22"/>
    </row>
    <row r="55" spans="2:5" x14ac:dyDescent="0.25">
      <c r="B55" s="367" t="s">
        <v>61</v>
      </c>
      <c r="C55" s="22"/>
      <c r="E55" s="19"/>
    </row>
    <row r="56" spans="2:5" x14ac:dyDescent="0.25">
      <c r="B56" s="367" t="s">
        <v>365</v>
      </c>
      <c r="C56" s="22"/>
    </row>
    <row r="57" spans="2:5" x14ac:dyDescent="0.25">
      <c r="C57" s="22"/>
    </row>
  </sheetData>
  <customSheetViews>
    <customSheetView guid="{C6DB9338-125F-4216-B781-9736B7EB9E61}" scale="130" showPageBreaks="1" showGridLines="0" printArea="1" view="pageBreakPreview">
      <pane xSplit="1" ySplit="6" topLeftCell="B40" activePane="bottomRight" state="frozen"/>
      <selection pane="bottomRight" activeCell="E36" sqref="E36"/>
      <colBreaks count="1" manualBreakCount="1">
        <brk id="7" max="1048575" man="1"/>
      </colBreaks>
      <pageMargins left="0.35433070866141736" right="0.35433070866141736" top="0.39370078740157483" bottom="0.39370078740157483" header="0" footer="0"/>
      <printOptions horizontalCentered="1"/>
      <pageSetup scale="82" orientation="portrait" r:id="rId1"/>
      <headerFooter alignWithMargins="0">
        <oddFooter>&amp;A</oddFooter>
      </headerFooter>
    </customSheetView>
  </customSheetViews>
  <hyperlinks>
    <hyperlink ref="H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colBreaks count="1" manualBreakCount="1">
    <brk id="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92D050"/>
  </sheetPr>
  <dimension ref="A2:J63"/>
  <sheetViews>
    <sheetView showGridLines="0" view="pageBreakPreview" topLeftCell="A22" zoomScale="110" zoomScaleNormal="100" zoomScaleSheetLayoutView="110" workbookViewId="0">
      <selection activeCell="F39" sqref="F39"/>
    </sheetView>
  </sheetViews>
  <sheetFormatPr baseColWidth="10" defaultRowHeight="13.2" x14ac:dyDescent="0.25"/>
  <cols>
    <col min="1" max="1" width="6.88671875" customWidth="1"/>
    <col min="2" max="2" width="21.88671875" customWidth="1"/>
    <col min="3" max="3" width="17.6640625" customWidth="1"/>
    <col min="4" max="5" width="15.6640625" customWidth="1"/>
    <col min="6" max="6" width="16.6640625" customWidth="1"/>
    <col min="7" max="8" width="15.6640625" customWidth="1"/>
    <col min="9" max="9" width="3.44140625" customWidth="1"/>
  </cols>
  <sheetData>
    <row r="2" spans="2:10" ht="15.6" x14ac:dyDescent="0.3">
      <c r="B2" s="333" t="s">
        <v>486</v>
      </c>
      <c r="J2" s="145" t="s">
        <v>226</v>
      </c>
    </row>
    <row r="3" spans="2:10" ht="15.6" x14ac:dyDescent="0.3">
      <c r="B3" s="333" t="s">
        <v>331</v>
      </c>
    </row>
    <row r="4" spans="2:10" ht="4.5" customHeight="1" x14ac:dyDescent="0.25"/>
    <row r="5" spans="2:10" s="29" customFormat="1" ht="30" customHeight="1" x14ac:dyDescent="0.25">
      <c r="B5" s="1016" t="s">
        <v>151</v>
      </c>
      <c r="C5" s="1017"/>
      <c r="D5" s="1017"/>
      <c r="E5" s="1017"/>
      <c r="F5" s="1017"/>
      <c r="G5" s="1017"/>
      <c r="H5" s="1018"/>
    </row>
    <row r="6" spans="2:10" s="29" customFormat="1" ht="39.9" customHeight="1" x14ac:dyDescent="0.25">
      <c r="B6" s="1009" t="s">
        <v>134</v>
      </c>
      <c r="C6" s="343" t="s">
        <v>366</v>
      </c>
      <c r="D6" s="343" t="s">
        <v>367</v>
      </c>
      <c r="E6" s="343" t="s">
        <v>368</v>
      </c>
      <c r="F6" s="343" t="s">
        <v>220</v>
      </c>
      <c r="G6" s="343" t="s">
        <v>369</v>
      </c>
      <c r="H6" s="341" t="s">
        <v>221</v>
      </c>
    </row>
    <row r="7" spans="2:10" s="29" customFormat="1" ht="20.100000000000001" customHeight="1" x14ac:dyDescent="0.25">
      <c r="B7" s="1015"/>
      <c r="C7" s="338" t="s">
        <v>286</v>
      </c>
      <c r="D7" s="1011" t="s">
        <v>325</v>
      </c>
      <c r="E7" s="1013"/>
      <c r="F7" s="1013"/>
      <c r="G7" s="1013"/>
      <c r="H7" s="1014"/>
    </row>
    <row r="8" spans="2:10" s="29" customFormat="1" ht="9.9" customHeight="1" x14ac:dyDescent="0.25"/>
    <row r="9" spans="2:10" s="29" customFormat="1" ht="17.100000000000001" customHeight="1" x14ac:dyDescent="0.25">
      <c r="B9" s="373">
        <v>2006</v>
      </c>
      <c r="C9" s="380">
        <v>1364.232</v>
      </c>
      <c r="D9" s="380">
        <v>2663.5</v>
      </c>
      <c r="E9" s="381">
        <v>2338.8040000000001</v>
      </c>
      <c r="F9" s="380">
        <v>196.768</v>
      </c>
      <c r="G9" s="380">
        <v>257.37099999999998</v>
      </c>
      <c r="H9" s="380">
        <v>3942.105</v>
      </c>
    </row>
    <row r="10" spans="2:10" s="29" customFormat="1" ht="17.100000000000001" customHeight="1" x14ac:dyDescent="0.25">
      <c r="B10" s="369">
        <v>2007</v>
      </c>
      <c r="C10" s="354">
        <v>1653.498</v>
      </c>
      <c r="D10" s="354">
        <v>2944.069</v>
      </c>
      <c r="E10" s="382">
        <v>3033.5349999999999</v>
      </c>
      <c r="F10" s="354">
        <v>1135.57</v>
      </c>
      <c r="G10" s="354">
        <v>374.18200000000002</v>
      </c>
      <c r="H10" s="354">
        <v>3958.6280000000002</v>
      </c>
    </row>
    <row r="11" spans="2:10" s="29" customFormat="1" ht="17.100000000000001" customHeight="1" x14ac:dyDescent="0.25">
      <c r="B11" s="368">
        <v>2008</v>
      </c>
      <c r="C11" s="352">
        <v>4090.6579999999999</v>
      </c>
      <c r="D11" s="352">
        <v>2774.9250000000002</v>
      </c>
      <c r="E11" s="383">
        <v>2901.69</v>
      </c>
      <c r="F11" s="352">
        <v>4.492</v>
      </c>
      <c r="G11" s="352">
        <v>36.398000000000003</v>
      </c>
      <c r="H11" s="352">
        <v>4563.34</v>
      </c>
    </row>
    <row r="12" spans="2:10" s="29" customFormat="1" ht="17.100000000000001" customHeight="1" x14ac:dyDescent="0.25">
      <c r="B12" s="369">
        <v>2009</v>
      </c>
      <c r="C12" s="354">
        <v>2410.9749999999999</v>
      </c>
      <c r="D12" s="354">
        <v>4650.0889999999999</v>
      </c>
      <c r="E12" s="382">
        <v>3185.0340000000001</v>
      </c>
      <c r="F12" s="354">
        <v>9.7110000000000003</v>
      </c>
      <c r="G12" s="354">
        <v>16.832999999999998</v>
      </c>
      <c r="H12" s="354">
        <v>4221.4690000000001</v>
      </c>
    </row>
    <row r="13" spans="2:10" s="29" customFormat="1" ht="17.100000000000001" customHeight="1" x14ac:dyDescent="0.25">
      <c r="B13" s="368">
        <v>2010</v>
      </c>
      <c r="C13" s="352">
        <v>3483.23434</v>
      </c>
      <c r="D13" s="352">
        <v>4628.4322899999997</v>
      </c>
      <c r="E13" s="383">
        <v>3417.7274899999993</v>
      </c>
      <c r="F13" s="384">
        <v>7.0228400000000004</v>
      </c>
      <c r="G13" s="352">
        <v>1510.1669999999999</v>
      </c>
      <c r="H13" s="352">
        <v>6152.1707099999994</v>
      </c>
    </row>
    <row r="14" spans="2:10" s="29" customFormat="1" ht="17.100000000000001" customHeight="1" x14ac:dyDescent="0.25">
      <c r="B14" s="353" t="s">
        <v>0</v>
      </c>
      <c r="C14" s="354">
        <v>247.38969</v>
      </c>
      <c r="D14" s="354">
        <v>234.86166</v>
      </c>
      <c r="E14" s="382">
        <v>244.70636999999999</v>
      </c>
      <c r="F14" s="354">
        <v>0</v>
      </c>
      <c r="G14" s="354">
        <v>72</v>
      </c>
      <c r="H14" s="354">
        <v>350.22202999999996</v>
      </c>
    </row>
    <row r="15" spans="2:10" s="29" customFormat="1" ht="17.100000000000001" customHeight="1" x14ac:dyDescent="0.25">
      <c r="B15" s="351" t="s">
        <v>1</v>
      </c>
      <c r="C15" s="352">
        <v>223.02782999999999</v>
      </c>
      <c r="D15" s="352">
        <v>432.16926000000001</v>
      </c>
      <c r="E15" s="383">
        <v>236.26876999999999</v>
      </c>
      <c r="F15" s="384">
        <v>2.423</v>
      </c>
      <c r="G15" s="352">
        <v>126.01</v>
      </c>
      <c r="H15" s="352">
        <v>426.89702999999997</v>
      </c>
    </row>
    <row r="16" spans="2:10" s="29" customFormat="1" ht="17.100000000000001" customHeight="1" x14ac:dyDescent="0.25">
      <c r="B16" s="353" t="s">
        <v>2</v>
      </c>
      <c r="C16" s="354">
        <v>143.65245999999999</v>
      </c>
      <c r="D16" s="354">
        <v>403.85866999999996</v>
      </c>
      <c r="E16" s="382">
        <v>293.45310999999998</v>
      </c>
      <c r="F16" s="354">
        <v>0</v>
      </c>
      <c r="G16" s="354">
        <v>72</v>
      </c>
      <c r="H16" s="354">
        <v>374.08605000000011</v>
      </c>
    </row>
    <row r="17" spans="1:8" s="29" customFormat="1" ht="17.100000000000001" customHeight="1" x14ac:dyDescent="0.25">
      <c r="B17" s="351" t="s">
        <v>3</v>
      </c>
      <c r="C17" s="352">
        <v>154.67523</v>
      </c>
      <c r="D17" s="352">
        <v>339.28399000000002</v>
      </c>
      <c r="E17" s="383">
        <v>286.35104999999999</v>
      </c>
      <c r="F17" s="384">
        <v>0.18</v>
      </c>
      <c r="G17" s="352">
        <v>54</v>
      </c>
      <c r="H17" s="352">
        <v>429.24512999999996</v>
      </c>
    </row>
    <row r="18" spans="1:8" s="29" customFormat="1" ht="17.100000000000001" customHeight="1" x14ac:dyDescent="0.25">
      <c r="B18" s="353" t="s">
        <v>4</v>
      </c>
      <c r="C18" s="354">
        <v>797.68267000000003</v>
      </c>
      <c r="D18" s="354">
        <v>426.93061999999998</v>
      </c>
      <c r="E18" s="382">
        <v>293.93738000000002</v>
      </c>
      <c r="F18" s="354">
        <v>0</v>
      </c>
      <c r="G18" s="354">
        <v>144</v>
      </c>
      <c r="H18" s="354">
        <v>395.26583000000005</v>
      </c>
    </row>
    <row r="19" spans="1:8" s="29" customFormat="1" ht="17.100000000000001" customHeight="1" x14ac:dyDescent="0.25">
      <c r="B19" s="351" t="s">
        <v>5</v>
      </c>
      <c r="C19" s="352">
        <v>293.74215999999996</v>
      </c>
      <c r="D19" s="352">
        <v>373.85808000000003</v>
      </c>
      <c r="E19" s="383">
        <v>310.83776</v>
      </c>
      <c r="F19" s="384">
        <v>0</v>
      </c>
      <c r="G19" s="352">
        <v>198.00023999999999</v>
      </c>
      <c r="H19" s="352">
        <v>370.73855999999995</v>
      </c>
    </row>
    <row r="20" spans="1:8" s="29" customFormat="1" ht="17.100000000000001" customHeight="1" x14ac:dyDescent="0.25">
      <c r="B20" s="353" t="s">
        <v>62</v>
      </c>
      <c r="C20" s="354">
        <v>195.54979</v>
      </c>
      <c r="D20" s="354">
        <v>416.98177000000004</v>
      </c>
      <c r="E20" s="382">
        <v>268.31071999999995</v>
      </c>
      <c r="F20" s="385">
        <v>1.4</v>
      </c>
      <c r="G20" s="354">
        <v>109.0476</v>
      </c>
      <c r="H20" s="354">
        <v>404.86220999999995</v>
      </c>
    </row>
    <row r="21" spans="1:8" s="29" customFormat="1" ht="17.100000000000001" customHeight="1" x14ac:dyDescent="0.25">
      <c r="B21" s="351" t="s">
        <v>63</v>
      </c>
      <c r="C21" s="352">
        <v>254.97162</v>
      </c>
      <c r="D21" s="352">
        <v>490.42869000000002</v>
      </c>
      <c r="E21" s="383">
        <v>315.77659</v>
      </c>
      <c r="F21" s="384">
        <v>1.44E-2</v>
      </c>
      <c r="G21" s="352">
        <v>117.97772000000001</v>
      </c>
      <c r="H21" s="352">
        <v>2108.1491799999999</v>
      </c>
    </row>
    <row r="22" spans="1:8" s="29" customFormat="1" ht="17.100000000000001" customHeight="1" x14ac:dyDescent="0.25">
      <c r="B22" s="375" t="s">
        <v>64</v>
      </c>
      <c r="C22" s="360">
        <v>192.28654</v>
      </c>
      <c r="D22" s="360">
        <v>385.24594999999999</v>
      </c>
      <c r="E22" s="386">
        <v>299.36680000000001</v>
      </c>
      <c r="F22" s="387">
        <v>0</v>
      </c>
      <c r="G22" s="360">
        <v>126.00084</v>
      </c>
      <c r="H22" s="360">
        <v>315.37470000000002</v>
      </c>
    </row>
    <row r="23" spans="1:8" s="29" customFormat="1" ht="17.100000000000001" customHeight="1" x14ac:dyDescent="0.25">
      <c r="B23" s="351" t="s">
        <v>65</v>
      </c>
      <c r="C23" s="352">
        <v>340.33065000000005</v>
      </c>
      <c r="D23" s="352">
        <v>370.71401000000003</v>
      </c>
      <c r="E23" s="383">
        <v>331.45409000000001</v>
      </c>
      <c r="F23" s="384">
        <v>3.0054400000000001</v>
      </c>
      <c r="G23" s="352">
        <v>126.005</v>
      </c>
      <c r="H23" s="352">
        <v>260.22784000000001</v>
      </c>
    </row>
    <row r="24" spans="1:8" s="29" customFormat="1" ht="17.100000000000001" customHeight="1" x14ac:dyDescent="0.25">
      <c r="B24" s="375" t="s">
        <v>66</v>
      </c>
      <c r="C24" s="360">
        <v>313.52928000000003</v>
      </c>
      <c r="D24" s="360">
        <v>362.89123000000001</v>
      </c>
      <c r="E24" s="386">
        <v>317.05728999999997</v>
      </c>
      <c r="F24" s="387">
        <v>0</v>
      </c>
      <c r="G24" s="360">
        <v>162.05251999999999</v>
      </c>
      <c r="H24" s="360">
        <v>414.13018999999997</v>
      </c>
    </row>
    <row r="25" spans="1:8" s="29" customFormat="1" ht="17.100000000000001" customHeight="1" x14ac:dyDescent="0.25">
      <c r="B25" s="351" t="s">
        <v>67</v>
      </c>
      <c r="C25" s="352">
        <v>326.39641999999998</v>
      </c>
      <c r="D25" s="352">
        <v>391.20835999999997</v>
      </c>
      <c r="E25" s="383">
        <v>220.20756</v>
      </c>
      <c r="F25" s="384">
        <v>0</v>
      </c>
      <c r="G25" s="352">
        <v>203.07307999999998</v>
      </c>
      <c r="H25" s="352">
        <v>302.97195999999997</v>
      </c>
    </row>
    <row r="26" spans="1:8" s="29" customFormat="1" ht="17.100000000000001" customHeight="1" x14ac:dyDescent="0.25">
      <c r="B26" s="361">
        <v>2011</v>
      </c>
      <c r="C26" s="360">
        <f>SUM(C27:C38)</f>
        <v>1739.1388299999999</v>
      </c>
      <c r="D26" s="360">
        <f t="shared" ref="D26:G26" si="0">SUM(D27:D38)</f>
        <v>5720.03485</v>
      </c>
      <c r="E26" s="386">
        <f t="shared" si="0"/>
        <v>4783.2249000000002</v>
      </c>
      <c r="F26" s="360">
        <f t="shared" si="0"/>
        <v>50</v>
      </c>
      <c r="G26" s="360">
        <f t="shared" si="0"/>
        <v>1055.08941</v>
      </c>
      <c r="H26" s="360">
        <f>SUM(H27:H38)</f>
        <v>4138.2433299999993</v>
      </c>
    </row>
    <row r="27" spans="1:8" s="29" customFormat="1" ht="17.100000000000001" customHeight="1" x14ac:dyDescent="0.25">
      <c r="B27" s="370" t="s">
        <v>0</v>
      </c>
      <c r="C27" s="352">
        <v>66.966070000000002</v>
      </c>
      <c r="D27" s="352">
        <v>397.28848999999997</v>
      </c>
      <c r="E27" s="383">
        <v>339.23528999999996</v>
      </c>
      <c r="F27" s="384">
        <v>0</v>
      </c>
      <c r="G27" s="352">
        <v>0</v>
      </c>
      <c r="H27" s="352">
        <v>354.63562999999999</v>
      </c>
    </row>
    <row r="28" spans="1:8" s="29" customFormat="1" ht="17.100000000000001" customHeight="1" x14ac:dyDescent="0.25">
      <c r="B28" s="375" t="s">
        <v>1</v>
      </c>
      <c r="C28" s="360">
        <v>167.16088999999999</v>
      </c>
      <c r="D28" s="360">
        <v>500.29989</v>
      </c>
      <c r="E28" s="386">
        <v>311.14706999999999</v>
      </c>
      <c r="F28" s="387">
        <v>1</v>
      </c>
      <c r="G28" s="360">
        <v>100.81485000000001</v>
      </c>
      <c r="H28" s="360">
        <v>269.40258</v>
      </c>
    </row>
    <row r="29" spans="1:8" s="29" customFormat="1" ht="17.100000000000001" customHeight="1" x14ac:dyDescent="0.25">
      <c r="A29" s="388"/>
      <c r="B29" s="370" t="s">
        <v>2</v>
      </c>
      <c r="C29" s="352">
        <v>285.01186999999999</v>
      </c>
      <c r="D29" s="352">
        <v>448.75059000000005</v>
      </c>
      <c r="E29" s="383">
        <v>338.84253999999999</v>
      </c>
      <c r="F29" s="384">
        <v>1</v>
      </c>
      <c r="G29" s="352">
        <v>100.002</v>
      </c>
      <c r="H29" s="352">
        <v>267.20511999999997</v>
      </c>
    </row>
    <row r="30" spans="1:8" s="29" customFormat="1" ht="17.100000000000001" customHeight="1" x14ac:dyDescent="0.25">
      <c r="A30" s="388"/>
      <c r="B30" s="375" t="s">
        <v>3</v>
      </c>
      <c r="C30" s="360">
        <v>229</v>
      </c>
      <c r="D30" s="360">
        <v>456.74988000000002</v>
      </c>
      <c r="E30" s="386">
        <v>318</v>
      </c>
      <c r="F30" s="387">
        <v>0</v>
      </c>
      <c r="G30" s="360">
        <v>193.06617</v>
      </c>
      <c r="H30" s="360">
        <v>291</v>
      </c>
    </row>
    <row r="31" spans="1:8" s="29" customFormat="1" ht="17.100000000000001" customHeight="1" x14ac:dyDescent="0.25">
      <c r="A31" s="388"/>
      <c r="B31" s="370" t="s">
        <v>4</v>
      </c>
      <c r="C31" s="352">
        <v>217</v>
      </c>
      <c r="D31" s="352">
        <v>502.19182000000001</v>
      </c>
      <c r="E31" s="383">
        <v>359</v>
      </c>
      <c r="F31" s="384">
        <v>4</v>
      </c>
      <c r="G31" s="352">
        <v>249.38570999999999</v>
      </c>
      <c r="H31" s="352">
        <v>600</v>
      </c>
    </row>
    <row r="32" spans="1:8" s="29" customFormat="1" ht="17.100000000000001" customHeight="1" x14ac:dyDescent="0.25">
      <c r="A32" s="388"/>
      <c r="B32" s="375" t="s">
        <v>5</v>
      </c>
      <c r="C32" s="360">
        <v>119</v>
      </c>
      <c r="D32" s="360">
        <v>546.69617000000005</v>
      </c>
      <c r="E32" s="386">
        <v>371</v>
      </c>
      <c r="F32" s="387">
        <v>1</v>
      </c>
      <c r="G32" s="360">
        <v>72.458839999999995</v>
      </c>
      <c r="H32" s="360">
        <v>304</v>
      </c>
    </row>
    <row r="33" spans="1:9" s="29" customFormat="1" ht="17.100000000000001" customHeight="1" x14ac:dyDescent="0.25">
      <c r="A33" s="388"/>
      <c r="B33" s="370" t="s">
        <v>62</v>
      </c>
      <c r="C33" s="352">
        <v>228</v>
      </c>
      <c r="D33" s="352">
        <v>427.05801000000002</v>
      </c>
      <c r="E33" s="383">
        <v>468</v>
      </c>
      <c r="F33" s="384">
        <v>36</v>
      </c>
      <c r="G33" s="352">
        <v>228.36184</v>
      </c>
      <c r="H33" s="352">
        <v>295</v>
      </c>
    </row>
    <row r="34" spans="1:9" s="29" customFormat="1" ht="17.100000000000001" customHeight="1" x14ac:dyDescent="0.25">
      <c r="A34" s="388"/>
      <c r="B34" s="375" t="s">
        <v>63</v>
      </c>
      <c r="C34" s="360">
        <v>309</v>
      </c>
      <c r="D34" s="360">
        <v>536</v>
      </c>
      <c r="E34" s="386">
        <v>398</v>
      </c>
      <c r="F34" s="387">
        <v>2</v>
      </c>
      <c r="G34" s="360">
        <v>0</v>
      </c>
      <c r="H34" s="360">
        <v>374</v>
      </c>
    </row>
    <row r="35" spans="1:9" s="29" customFormat="1" ht="17.100000000000001" customHeight="1" x14ac:dyDescent="0.25">
      <c r="B35" s="370" t="s">
        <v>64</v>
      </c>
      <c r="C35" s="362">
        <v>55</v>
      </c>
      <c r="D35" s="362">
        <v>515</v>
      </c>
      <c r="E35" s="376">
        <v>476</v>
      </c>
      <c r="F35" s="389">
        <v>1</v>
      </c>
      <c r="G35" s="352">
        <v>0</v>
      </c>
      <c r="H35" s="362">
        <v>432</v>
      </c>
    </row>
    <row r="36" spans="1:9" s="29" customFormat="1" ht="17.100000000000001" customHeight="1" x14ac:dyDescent="0.25">
      <c r="B36" s="375" t="s">
        <v>65</v>
      </c>
      <c r="C36" s="363">
        <v>17</v>
      </c>
      <c r="D36" s="363">
        <v>433</v>
      </c>
      <c r="E36" s="378">
        <v>502</v>
      </c>
      <c r="F36" s="390">
        <v>3</v>
      </c>
      <c r="G36" s="360">
        <v>106</v>
      </c>
      <c r="H36" s="363">
        <v>379</v>
      </c>
    </row>
    <row r="37" spans="1:9" s="29" customFormat="1" ht="17.100000000000001" customHeight="1" x14ac:dyDescent="0.25">
      <c r="B37" s="370" t="s">
        <v>66</v>
      </c>
      <c r="C37" s="362">
        <v>26</v>
      </c>
      <c r="D37" s="362">
        <v>465</v>
      </c>
      <c r="E37" s="376">
        <v>448</v>
      </c>
      <c r="F37" s="352">
        <v>0</v>
      </c>
      <c r="G37" s="352">
        <v>0</v>
      </c>
      <c r="H37" s="362">
        <v>279</v>
      </c>
    </row>
    <row r="38" spans="1:9" s="29" customFormat="1" ht="17.100000000000001" customHeight="1" x14ac:dyDescent="0.25">
      <c r="B38" s="375" t="s">
        <v>67</v>
      </c>
      <c r="C38" s="363">
        <v>20</v>
      </c>
      <c r="D38" s="363">
        <v>492</v>
      </c>
      <c r="E38" s="378">
        <v>454</v>
      </c>
      <c r="F38" s="390">
        <v>1</v>
      </c>
      <c r="G38" s="360">
        <v>5</v>
      </c>
      <c r="H38" s="363">
        <v>293</v>
      </c>
    </row>
    <row r="39" spans="1:9" s="29" customFormat="1" ht="17.100000000000001" customHeight="1" x14ac:dyDescent="0.25">
      <c r="B39" s="152" t="s">
        <v>502</v>
      </c>
      <c r="C39" s="362">
        <f>SUM(C40:C49)</f>
        <v>1866.460795</v>
      </c>
      <c r="D39" s="362">
        <f t="shared" ref="D39:H39" si="1">SUM(D40:D49)</f>
        <v>4999.3877280000006</v>
      </c>
      <c r="E39" s="362">
        <f t="shared" si="1"/>
        <v>7090.4046700000008</v>
      </c>
      <c r="F39" s="362">
        <f t="shared" si="1"/>
        <v>15.165000000000001</v>
      </c>
      <c r="G39" s="362">
        <f t="shared" si="1"/>
        <v>2095.7797439999999</v>
      </c>
      <c r="H39" s="362">
        <f t="shared" si="1"/>
        <v>3496.1201810000002</v>
      </c>
      <c r="I39" s="306"/>
    </row>
    <row r="40" spans="1:9" s="29" customFormat="1" ht="17.100000000000001" customHeight="1" x14ac:dyDescent="0.25">
      <c r="B40" s="371" t="s">
        <v>0</v>
      </c>
      <c r="C40" s="363">
        <v>17.335840000000001</v>
      </c>
      <c r="D40" s="363">
        <v>454.28084000000001</v>
      </c>
      <c r="E40" s="378">
        <v>476</v>
      </c>
      <c r="F40" s="390">
        <v>1.5175999999999998</v>
      </c>
      <c r="G40" s="360">
        <v>0.76</v>
      </c>
      <c r="H40" s="363">
        <v>330</v>
      </c>
    </row>
    <row r="41" spans="1:9" s="29" customFormat="1" ht="17.100000000000001" customHeight="1" x14ac:dyDescent="0.25">
      <c r="B41" s="351" t="s">
        <v>1</v>
      </c>
      <c r="C41" s="608">
        <v>124.18299</v>
      </c>
      <c r="D41" s="608">
        <v>594.96618000000001</v>
      </c>
      <c r="E41" s="279">
        <v>424</v>
      </c>
      <c r="F41" s="609">
        <v>1.28</v>
      </c>
      <c r="G41" s="352">
        <v>270.74428</v>
      </c>
      <c r="H41" s="608">
        <v>366</v>
      </c>
    </row>
    <row r="42" spans="1:9" s="29" customFormat="1" ht="17.100000000000001" customHeight="1" x14ac:dyDescent="0.25">
      <c r="B42" s="371" t="s">
        <v>2</v>
      </c>
      <c r="C42" s="363">
        <v>339.14274</v>
      </c>
      <c r="D42" s="363">
        <v>548.65438000000006</v>
      </c>
      <c r="E42" s="378">
        <v>733</v>
      </c>
      <c r="F42" s="390">
        <v>7.0546000000000006</v>
      </c>
      <c r="G42" s="360">
        <v>265.64384000000001</v>
      </c>
      <c r="H42" s="363">
        <v>325</v>
      </c>
    </row>
    <row r="43" spans="1:9" s="29" customFormat="1" ht="17.100000000000001" customHeight="1" x14ac:dyDescent="0.25">
      <c r="B43" s="351" t="s">
        <v>3</v>
      </c>
      <c r="C43" s="608">
        <v>166.87685999999999</v>
      </c>
      <c r="D43" s="608">
        <v>439.89499999999998</v>
      </c>
      <c r="E43" s="279">
        <v>949</v>
      </c>
      <c r="F43" s="609">
        <v>0.20699999999999999</v>
      </c>
      <c r="G43" s="352">
        <v>207.48516000000001</v>
      </c>
      <c r="H43" s="608">
        <v>327</v>
      </c>
    </row>
    <row r="44" spans="1:9" s="29" customFormat="1" ht="17.100000000000001" customHeight="1" x14ac:dyDescent="0.25">
      <c r="B44" s="371" t="s">
        <v>4</v>
      </c>
      <c r="C44" s="635">
        <v>301.49387000000002</v>
      </c>
      <c r="D44" s="635">
        <v>643.71048800000005</v>
      </c>
      <c r="E44" s="643">
        <v>708.68702000000008</v>
      </c>
      <c r="F44" s="360">
        <v>0</v>
      </c>
      <c r="G44" s="360">
        <v>187.4956</v>
      </c>
      <c r="H44" s="635">
        <v>307.59327999999999</v>
      </c>
    </row>
    <row r="45" spans="1:9" s="29" customFormat="1" ht="17.100000000000001" customHeight="1" x14ac:dyDescent="0.25">
      <c r="B45" s="351" t="s">
        <v>5</v>
      </c>
      <c r="C45" s="608">
        <v>223.61729800000001</v>
      </c>
      <c r="D45" s="608">
        <v>429.98083200000002</v>
      </c>
      <c r="E45" s="279">
        <v>764.85393599999998</v>
      </c>
      <c r="F45" s="352">
        <v>0</v>
      </c>
      <c r="G45" s="352">
        <v>55.699124000000005</v>
      </c>
      <c r="H45" s="608">
        <v>259.90330599999999</v>
      </c>
    </row>
    <row r="46" spans="1:9" s="29" customFormat="1" ht="17.100000000000001" customHeight="1" x14ac:dyDescent="0.25">
      <c r="B46" s="371" t="s">
        <v>62</v>
      </c>
      <c r="C46" s="635">
        <v>106.40509099999998</v>
      </c>
      <c r="D46" s="635">
        <v>444.76849800000002</v>
      </c>
      <c r="E46" s="643">
        <v>674.22138199999995</v>
      </c>
      <c r="F46" s="644">
        <v>0.106</v>
      </c>
      <c r="G46" s="360">
        <v>19.512499999999999</v>
      </c>
      <c r="H46" s="635">
        <v>378.91374000000002</v>
      </c>
    </row>
    <row r="47" spans="1:9" s="29" customFormat="1" ht="17.100000000000001" customHeight="1" x14ac:dyDescent="0.25">
      <c r="B47" s="351" t="s">
        <v>63</v>
      </c>
      <c r="C47" s="608">
        <v>99.406105999999994</v>
      </c>
      <c r="D47" s="608">
        <v>603.64081999999996</v>
      </c>
      <c r="E47" s="279">
        <v>710.64233200000001</v>
      </c>
      <c r="F47" s="609">
        <v>1.9998</v>
      </c>
      <c r="G47" s="352">
        <v>376.34515999999996</v>
      </c>
      <c r="H47" s="608">
        <v>337.709855</v>
      </c>
    </row>
    <row r="48" spans="1:9" s="29" customFormat="1" ht="17.100000000000001" customHeight="1" x14ac:dyDescent="0.25">
      <c r="B48" s="371" t="s">
        <v>64</v>
      </c>
      <c r="C48" s="635">
        <v>204</v>
      </c>
      <c r="D48" s="635">
        <v>392.62909200000001</v>
      </c>
      <c r="E48" s="643">
        <v>707</v>
      </c>
      <c r="F48" s="644">
        <v>0</v>
      </c>
      <c r="G48" s="360">
        <v>304.94867999999997</v>
      </c>
      <c r="H48" s="635">
        <v>504</v>
      </c>
    </row>
    <row r="49" spans="2:8" s="29" customFormat="1" ht="17.100000000000001" customHeight="1" x14ac:dyDescent="0.25">
      <c r="B49" s="640" t="s">
        <v>65</v>
      </c>
      <c r="C49" s="637">
        <v>284</v>
      </c>
      <c r="D49" s="637">
        <v>446.86159800000001</v>
      </c>
      <c r="E49" s="645">
        <v>943</v>
      </c>
      <c r="F49" s="646">
        <v>3</v>
      </c>
      <c r="G49" s="647">
        <v>407.1454</v>
      </c>
      <c r="H49" s="637">
        <v>360</v>
      </c>
    </row>
    <row r="50" spans="2:8" ht="13.8" x14ac:dyDescent="0.25">
      <c r="B50" s="364" t="s">
        <v>503</v>
      </c>
      <c r="C50" s="22"/>
      <c r="D50" s="22"/>
      <c r="E50" s="22"/>
      <c r="F50" s="22"/>
      <c r="G50" s="22"/>
      <c r="H50" s="22"/>
    </row>
    <row r="51" spans="2:8" x14ac:dyDescent="0.25">
      <c r="B51" s="1012" t="s">
        <v>525</v>
      </c>
      <c r="C51" s="1012"/>
      <c r="D51" s="1012"/>
      <c r="E51" s="1012"/>
      <c r="F51" s="1012"/>
      <c r="G51" s="1012"/>
      <c r="H51" s="1012"/>
    </row>
    <row r="52" spans="2:8" x14ac:dyDescent="0.25">
      <c r="B52" s="1012" t="s">
        <v>527</v>
      </c>
      <c r="C52" s="1012"/>
      <c r="D52" s="1012"/>
      <c r="E52" s="1012"/>
      <c r="F52" s="1012"/>
      <c r="G52" s="1012"/>
      <c r="H52" s="1012"/>
    </row>
    <row r="53" spans="2:8" x14ac:dyDescent="0.25">
      <c r="B53" s="1012" t="s">
        <v>526</v>
      </c>
      <c r="C53" s="1012"/>
      <c r="D53" s="1012"/>
      <c r="E53" s="1012"/>
      <c r="F53" s="1012"/>
      <c r="G53" s="1012"/>
      <c r="H53" s="1012"/>
    </row>
    <row r="54" spans="2:8" ht="13.8" x14ac:dyDescent="0.25">
      <c r="B54" s="365" t="s">
        <v>370</v>
      </c>
      <c r="C54" s="22"/>
      <c r="D54" s="22"/>
      <c r="E54" s="22"/>
      <c r="F54" s="22"/>
      <c r="G54" s="22"/>
      <c r="H54" s="22"/>
    </row>
    <row r="55" spans="2:8" ht="13.8" x14ac:dyDescent="0.25">
      <c r="B55" s="365" t="s">
        <v>371</v>
      </c>
      <c r="C55" s="22"/>
      <c r="D55" s="22"/>
      <c r="E55" s="22"/>
      <c r="F55" s="22"/>
      <c r="G55" s="22"/>
      <c r="H55" s="22"/>
    </row>
    <row r="56" spans="2:8" ht="13.8" x14ac:dyDescent="0.25">
      <c r="B56" s="365" t="s">
        <v>372</v>
      </c>
      <c r="C56" s="22"/>
      <c r="D56" s="22"/>
      <c r="E56" s="22"/>
      <c r="F56" s="22"/>
      <c r="G56" s="22"/>
      <c r="H56" s="22"/>
    </row>
    <row r="57" spans="2:8" ht="13.8" x14ac:dyDescent="0.25">
      <c r="B57" s="365" t="s">
        <v>373</v>
      </c>
      <c r="C57" s="22"/>
      <c r="D57" s="22"/>
      <c r="E57" s="22"/>
      <c r="F57" s="22"/>
      <c r="G57" s="22"/>
      <c r="H57" s="22"/>
    </row>
    <row r="58" spans="2:8" ht="13.8" x14ac:dyDescent="0.25">
      <c r="B58" s="365" t="s">
        <v>374</v>
      </c>
      <c r="C58" s="22"/>
      <c r="D58" s="22"/>
      <c r="E58" s="22"/>
      <c r="F58" s="22"/>
      <c r="G58" s="22"/>
      <c r="H58" s="22"/>
    </row>
    <row r="59" spans="2:8" x14ac:dyDescent="0.25">
      <c r="B59" s="365" t="s">
        <v>360</v>
      </c>
      <c r="C59" s="22"/>
      <c r="D59" s="22"/>
      <c r="E59" s="22"/>
      <c r="F59" s="22"/>
      <c r="G59" s="22"/>
      <c r="H59" s="22"/>
    </row>
    <row r="60" spans="2:8" x14ac:dyDescent="0.25">
      <c r="C60" s="22"/>
      <c r="D60" s="22"/>
      <c r="E60" s="22"/>
      <c r="F60" s="22"/>
      <c r="G60" s="22"/>
      <c r="H60" s="22"/>
    </row>
    <row r="61" spans="2:8" x14ac:dyDescent="0.25">
      <c r="B61" s="22"/>
      <c r="C61" s="22"/>
      <c r="D61" s="22"/>
      <c r="E61" s="22"/>
      <c r="F61" s="22"/>
      <c r="G61" s="22"/>
      <c r="H61" s="22"/>
    </row>
    <row r="62" spans="2:8" x14ac:dyDescent="0.25">
      <c r="C62" s="22"/>
      <c r="D62" s="22"/>
      <c r="E62" s="22"/>
      <c r="F62" s="22"/>
      <c r="G62" s="22"/>
      <c r="H62" s="22"/>
    </row>
    <row r="63" spans="2:8" x14ac:dyDescent="0.25">
      <c r="B63" s="22"/>
      <c r="C63" s="22"/>
      <c r="D63" s="22"/>
      <c r="E63" s="22"/>
      <c r="F63" s="22"/>
      <c r="G63" s="22"/>
      <c r="H63" s="22"/>
    </row>
  </sheetData>
  <customSheetViews>
    <customSheetView guid="{C6DB9338-125F-4216-B781-9736B7EB9E61}" scale="130" showPageBreaks="1" showGridLines="0" printArea="1" view="pageBreakPreview">
      <selection activeCell="D30" sqref="D30"/>
      <pageMargins left="0.35433070866141736" right="0.35433070866141736" top="0.39370078740157483" bottom="0.39370078740157483" header="0" footer="0"/>
      <printOptions horizontalCentered="1"/>
      <pageSetup scale="72" orientation="landscape" r:id="rId1"/>
      <headerFooter alignWithMargins="0">
        <oddFooter>&amp;A</oddFooter>
      </headerFooter>
    </customSheetView>
  </customSheetViews>
  <mergeCells count="6">
    <mergeCell ref="B53:H53"/>
    <mergeCell ref="D7:H7"/>
    <mergeCell ref="B6:B7"/>
    <mergeCell ref="B5:H5"/>
    <mergeCell ref="B51:H51"/>
    <mergeCell ref="B52:H52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92D050"/>
  </sheetPr>
  <dimension ref="B2:J62"/>
  <sheetViews>
    <sheetView showGridLines="0" view="pageBreakPreview" topLeftCell="A28" zoomScale="110" zoomScaleNormal="100" zoomScaleSheetLayoutView="110" workbookViewId="0">
      <selection activeCell="G38" sqref="G38"/>
    </sheetView>
  </sheetViews>
  <sheetFormatPr baseColWidth="10" defaultRowHeight="13.2" x14ac:dyDescent="0.25"/>
  <cols>
    <col min="1" max="1" width="4.88671875" customWidth="1"/>
    <col min="2" max="2" width="20" customWidth="1"/>
    <col min="3" max="3" width="19" customWidth="1"/>
    <col min="4" max="5" width="15.6640625" customWidth="1"/>
    <col min="6" max="6" width="17.6640625" customWidth="1"/>
    <col min="7" max="7" width="16.6640625" customWidth="1"/>
    <col min="8" max="8" width="15.6640625" customWidth="1"/>
    <col min="9" max="9" width="5" customWidth="1"/>
  </cols>
  <sheetData>
    <row r="2" spans="2:10" ht="15.6" x14ac:dyDescent="0.3">
      <c r="B2" s="333" t="s">
        <v>487</v>
      </c>
      <c r="J2" s="145" t="s">
        <v>226</v>
      </c>
    </row>
    <row r="3" spans="2:10" ht="15.6" x14ac:dyDescent="0.3">
      <c r="B3" s="333" t="s">
        <v>332</v>
      </c>
    </row>
    <row r="4" spans="2:10" ht="2.25" customHeight="1" x14ac:dyDescent="0.25"/>
    <row r="5" spans="2:10" s="29" customFormat="1" ht="18" customHeight="1" x14ac:dyDescent="0.25">
      <c r="B5" s="1016" t="s">
        <v>134</v>
      </c>
      <c r="C5" s="1019" t="s">
        <v>151</v>
      </c>
      <c r="D5" s="1020"/>
      <c r="E5" s="1020"/>
      <c r="F5" s="1020"/>
      <c r="G5" s="1020"/>
      <c r="H5" s="1021"/>
    </row>
    <row r="6" spans="2:10" s="29" customFormat="1" ht="39.9" customHeight="1" x14ac:dyDescent="0.25">
      <c r="B6" s="1022"/>
      <c r="C6" s="338" t="s">
        <v>366</v>
      </c>
      <c r="D6" s="338" t="s">
        <v>375</v>
      </c>
      <c r="E6" s="338" t="s">
        <v>368</v>
      </c>
      <c r="F6" s="338" t="s">
        <v>220</v>
      </c>
      <c r="G6" s="338" t="s">
        <v>369</v>
      </c>
      <c r="H6" s="342" t="s">
        <v>221</v>
      </c>
    </row>
    <row r="7" spans="2:10" s="29" customFormat="1" ht="3" customHeight="1" x14ac:dyDescent="0.25"/>
    <row r="8" spans="2:10" s="29" customFormat="1" ht="18" customHeight="1" x14ac:dyDescent="0.25">
      <c r="B8" s="373">
        <v>2006</v>
      </c>
      <c r="C8" s="380">
        <v>2304.3649999999998</v>
      </c>
      <c r="D8" s="381">
        <v>2894.21</v>
      </c>
      <c r="E8" s="381">
        <v>4139.1779999999999</v>
      </c>
      <c r="F8" s="380">
        <v>573.529</v>
      </c>
      <c r="G8" s="380">
        <v>707.00099999999998</v>
      </c>
      <c r="H8" s="381">
        <v>12799.422</v>
      </c>
    </row>
    <row r="9" spans="2:10" s="29" customFormat="1" ht="18" customHeight="1" x14ac:dyDescent="0.25">
      <c r="B9" s="369">
        <v>2007</v>
      </c>
      <c r="C9" s="354">
        <v>2793.0659999999998</v>
      </c>
      <c r="D9" s="382">
        <v>2752.8069999999998</v>
      </c>
      <c r="E9" s="382">
        <v>6125.8590000000004</v>
      </c>
      <c r="F9" s="354">
        <v>2463.7469999999998</v>
      </c>
      <c r="G9" s="354">
        <v>993.41</v>
      </c>
      <c r="H9" s="382">
        <v>14125.68</v>
      </c>
    </row>
    <row r="10" spans="2:10" s="29" customFormat="1" ht="18" customHeight="1" x14ac:dyDescent="0.25">
      <c r="B10" s="368">
        <v>2008</v>
      </c>
      <c r="C10" s="352">
        <v>4910.2250000000004</v>
      </c>
      <c r="D10" s="383">
        <v>2965.3130000000001</v>
      </c>
      <c r="E10" s="383">
        <v>5508.2259999999997</v>
      </c>
      <c r="F10" s="352">
        <v>13.885</v>
      </c>
      <c r="G10" s="352">
        <v>177.70500000000001</v>
      </c>
      <c r="H10" s="383">
        <v>19747.936000000002</v>
      </c>
    </row>
    <row r="11" spans="2:10" s="29" customFormat="1" ht="18" customHeight="1" x14ac:dyDescent="0.25">
      <c r="B11" s="369">
        <v>2009</v>
      </c>
      <c r="C11" s="354">
        <v>1653.847</v>
      </c>
      <c r="D11" s="382">
        <v>18203.291000000001</v>
      </c>
      <c r="E11" s="382">
        <v>5066.518</v>
      </c>
      <c r="F11" s="354">
        <v>11.368</v>
      </c>
      <c r="G11" s="354">
        <v>43.423999999999999</v>
      </c>
      <c r="H11" s="382">
        <v>17525.114000000001</v>
      </c>
    </row>
    <row r="12" spans="2:10" s="29" customFormat="1" ht="18" customHeight="1" x14ac:dyDescent="0.25">
      <c r="B12" s="368">
        <v>2010</v>
      </c>
      <c r="C12" s="352">
        <v>5377.26764</v>
      </c>
      <c r="D12" s="383">
        <v>4162.1231299999999</v>
      </c>
      <c r="E12" s="383">
        <v>5924.5769100000007</v>
      </c>
      <c r="F12" s="352">
        <v>29.339750000000002</v>
      </c>
      <c r="G12" s="384">
        <v>5957.5555299999996</v>
      </c>
      <c r="H12" s="383">
        <v>17615.453169999997</v>
      </c>
    </row>
    <row r="13" spans="2:10" s="29" customFormat="1" ht="18" customHeight="1" x14ac:dyDescent="0.25">
      <c r="B13" s="353" t="s">
        <v>0</v>
      </c>
      <c r="C13" s="354">
        <v>411.24218999999999</v>
      </c>
      <c r="D13" s="382">
        <v>205.23738</v>
      </c>
      <c r="E13" s="382">
        <v>391.10321000000005</v>
      </c>
      <c r="F13" s="354">
        <v>0</v>
      </c>
      <c r="G13" s="354">
        <v>210.04760000000002</v>
      </c>
      <c r="H13" s="382">
        <v>1506.0798299999999</v>
      </c>
    </row>
    <row r="14" spans="2:10" s="29" customFormat="1" ht="18" customHeight="1" x14ac:dyDescent="0.25">
      <c r="B14" s="351" t="s">
        <v>1</v>
      </c>
      <c r="C14" s="352">
        <v>331.15547999999995</v>
      </c>
      <c r="D14" s="383">
        <v>379.88508000000002</v>
      </c>
      <c r="E14" s="383">
        <v>376.21495999999996</v>
      </c>
      <c r="F14" s="352">
        <v>9.7485999999999997</v>
      </c>
      <c r="G14" s="352">
        <v>367.67139999999995</v>
      </c>
      <c r="H14" s="383">
        <v>1680.4521499999998</v>
      </c>
    </row>
    <row r="15" spans="2:10" s="29" customFormat="1" ht="18" customHeight="1" x14ac:dyDescent="0.25">
      <c r="B15" s="353" t="s">
        <v>2</v>
      </c>
      <c r="C15" s="354">
        <v>243.57785999999999</v>
      </c>
      <c r="D15" s="382">
        <v>360.65174999999999</v>
      </c>
      <c r="E15" s="382">
        <v>471.41080999999997</v>
      </c>
      <c r="F15" s="354">
        <v>0</v>
      </c>
      <c r="G15" s="354">
        <v>210.04760999999999</v>
      </c>
      <c r="H15" s="382">
        <v>1498.0952600000001</v>
      </c>
    </row>
    <row r="16" spans="2:10" s="29" customFormat="1" ht="18" customHeight="1" x14ac:dyDescent="0.25">
      <c r="B16" s="351" t="s">
        <v>3</v>
      </c>
      <c r="C16" s="352">
        <v>201.71182999999999</v>
      </c>
      <c r="D16" s="383">
        <v>318.601</v>
      </c>
      <c r="E16" s="383">
        <v>480.52868000000001</v>
      </c>
      <c r="F16" s="352">
        <v>0.79248000000000007</v>
      </c>
      <c r="G16" s="352">
        <v>172.65484000000001</v>
      </c>
      <c r="H16" s="383">
        <v>1804.1223699999998</v>
      </c>
    </row>
    <row r="17" spans="2:8" s="29" customFormat="1" ht="18" customHeight="1" x14ac:dyDescent="0.25">
      <c r="B17" s="353" t="s">
        <v>4</v>
      </c>
      <c r="C17" s="354">
        <v>912.47150999999997</v>
      </c>
      <c r="D17" s="382">
        <v>375.02239000000003</v>
      </c>
      <c r="E17" s="382">
        <v>555.98544000000004</v>
      </c>
      <c r="F17" s="354">
        <v>0</v>
      </c>
      <c r="G17" s="354">
        <v>498.29771</v>
      </c>
      <c r="H17" s="382">
        <v>1601.0079800000001</v>
      </c>
    </row>
    <row r="18" spans="2:8" s="29" customFormat="1" ht="18" customHeight="1" x14ac:dyDescent="0.25">
      <c r="B18" s="351" t="s">
        <v>5</v>
      </c>
      <c r="C18" s="352">
        <v>373.81621000000001</v>
      </c>
      <c r="D18" s="383">
        <v>334.31556</v>
      </c>
      <c r="E18" s="383">
        <v>561.77856000000008</v>
      </c>
      <c r="F18" s="352">
        <v>0</v>
      </c>
      <c r="G18" s="352">
        <v>937.33942000000002</v>
      </c>
      <c r="H18" s="383">
        <v>1420.4726199999998</v>
      </c>
    </row>
    <row r="19" spans="2:8" s="29" customFormat="1" ht="18" customHeight="1" x14ac:dyDescent="0.25">
      <c r="B19" s="375" t="s">
        <v>62</v>
      </c>
      <c r="C19" s="360">
        <v>329.01367999999997</v>
      </c>
      <c r="D19" s="386">
        <v>366.80275</v>
      </c>
      <c r="E19" s="386">
        <v>453.81064000000003</v>
      </c>
      <c r="F19" s="360">
        <v>8.4799799999999994</v>
      </c>
      <c r="G19" s="360">
        <v>368.94788</v>
      </c>
      <c r="H19" s="386">
        <v>1560.9639299999999</v>
      </c>
    </row>
    <row r="20" spans="2:8" s="29" customFormat="1" ht="18" customHeight="1" x14ac:dyDescent="0.25">
      <c r="B20" s="351" t="s">
        <v>63</v>
      </c>
      <c r="C20" s="352">
        <v>422.69148999999999</v>
      </c>
      <c r="D20" s="383">
        <v>431.11478999999997</v>
      </c>
      <c r="E20" s="383">
        <v>585.54693000000009</v>
      </c>
      <c r="F20" s="352">
        <v>3.9969999999999999E-2</v>
      </c>
      <c r="G20" s="352">
        <v>398.64828999999997</v>
      </c>
      <c r="H20" s="383">
        <v>1314.4932699999999</v>
      </c>
    </row>
    <row r="21" spans="2:8" s="29" customFormat="1" ht="18" customHeight="1" x14ac:dyDescent="0.25">
      <c r="B21" s="375" t="s">
        <v>64</v>
      </c>
      <c r="C21" s="360">
        <v>325.98068999999998</v>
      </c>
      <c r="D21" s="386">
        <v>348.08058</v>
      </c>
      <c r="E21" s="386">
        <v>482.37872000000004</v>
      </c>
      <c r="F21" s="360">
        <v>0</v>
      </c>
      <c r="G21" s="360">
        <v>426.91965999999996</v>
      </c>
      <c r="H21" s="386">
        <v>1300.3354299999999</v>
      </c>
    </row>
    <row r="22" spans="2:8" s="29" customFormat="1" ht="18" customHeight="1" x14ac:dyDescent="0.25">
      <c r="B22" s="351" t="s">
        <v>65</v>
      </c>
      <c r="C22" s="352">
        <v>808.49960999999996</v>
      </c>
      <c r="D22" s="383">
        <v>341.59870000000001</v>
      </c>
      <c r="E22" s="383">
        <v>561.48954999999989</v>
      </c>
      <c r="F22" s="352">
        <v>10.278720000000002</v>
      </c>
      <c r="G22" s="352">
        <v>426.94216</v>
      </c>
      <c r="H22" s="383">
        <v>1142.0761200000002</v>
      </c>
    </row>
    <row r="23" spans="2:8" s="29" customFormat="1" ht="18" customHeight="1" x14ac:dyDescent="0.25">
      <c r="B23" s="375" t="s">
        <v>66</v>
      </c>
      <c r="C23" s="360">
        <v>491.43458000000004</v>
      </c>
      <c r="D23" s="386">
        <v>326.54367999999999</v>
      </c>
      <c r="E23" s="386">
        <v>598.33859999999993</v>
      </c>
      <c r="F23" s="360">
        <v>0</v>
      </c>
      <c r="G23" s="360">
        <v>859.30601000000001</v>
      </c>
      <c r="H23" s="386">
        <v>1566.1040700000001</v>
      </c>
    </row>
    <row r="24" spans="2:8" s="29" customFormat="1" ht="18" customHeight="1" x14ac:dyDescent="0.25">
      <c r="B24" s="351" t="s">
        <v>67</v>
      </c>
      <c r="C24" s="352">
        <v>525.67250999999999</v>
      </c>
      <c r="D24" s="383">
        <v>374.26946999999996</v>
      </c>
      <c r="E24" s="383">
        <v>405.99081000000001</v>
      </c>
      <c r="F24" s="352">
        <v>0</v>
      </c>
      <c r="G24" s="352">
        <v>1080.7329499999998</v>
      </c>
      <c r="H24" s="383">
        <v>1221.2501400000001</v>
      </c>
    </row>
    <row r="25" spans="2:8" s="29" customFormat="1" ht="18" customHeight="1" x14ac:dyDescent="0.25">
      <c r="B25" s="361">
        <v>2011</v>
      </c>
      <c r="C25" s="360">
        <f>SUM(C26:C37)</f>
        <v>3080.74523</v>
      </c>
      <c r="D25" s="386">
        <f t="shared" ref="D25:H25" si="0">SUM(D26:D37)</f>
        <v>5680.6683799999992</v>
      </c>
      <c r="E25" s="386">
        <f t="shared" si="0"/>
        <v>8265.4755599999989</v>
      </c>
      <c r="F25" s="360">
        <f t="shared" si="0"/>
        <v>229.70001999999999</v>
      </c>
      <c r="G25" s="360">
        <f t="shared" si="0"/>
        <v>6875.9488799999999</v>
      </c>
      <c r="H25" s="386">
        <f t="shared" si="0"/>
        <v>18319.893769999999</v>
      </c>
    </row>
    <row r="26" spans="2:8" s="29" customFormat="1" ht="18" customHeight="1" x14ac:dyDescent="0.25">
      <c r="B26" s="370" t="s">
        <v>0</v>
      </c>
      <c r="C26" s="352">
        <v>119.49831</v>
      </c>
      <c r="D26" s="383">
        <v>373.68498999999997</v>
      </c>
      <c r="E26" s="383">
        <v>634.95126999999991</v>
      </c>
      <c r="F26" s="352">
        <v>0</v>
      </c>
      <c r="G26" s="352">
        <v>0</v>
      </c>
      <c r="H26" s="383">
        <v>1279.17073</v>
      </c>
    </row>
    <row r="27" spans="2:8" s="29" customFormat="1" ht="18" customHeight="1" x14ac:dyDescent="0.25">
      <c r="B27" s="375" t="s">
        <v>1</v>
      </c>
      <c r="C27" s="360">
        <v>293.04775000000006</v>
      </c>
      <c r="D27" s="386">
        <v>486.70395000000002</v>
      </c>
      <c r="E27" s="386">
        <v>531.45123000000001</v>
      </c>
      <c r="F27" s="360">
        <v>1.7000200000000001</v>
      </c>
      <c r="G27" s="360">
        <v>622.36726999999996</v>
      </c>
      <c r="H27" s="386">
        <v>1036.3858</v>
      </c>
    </row>
    <row r="28" spans="2:8" s="29" customFormat="1" ht="18" customHeight="1" x14ac:dyDescent="0.25">
      <c r="B28" s="370" t="s">
        <v>2</v>
      </c>
      <c r="C28" s="391">
        <v>507.19916999999998</v>
      </c>
      <c r="D28" s="392">
        <v>442.02408000000003</v>
      </c>
      <c r="E28" s="392">
        <v>666.07305999999994</v>
      </c>
      <c r="F28" s="391">
        <v>2</v>
      </c>
      <c r="G28" s="391">
        <v>585.00602000000003</v>
      </c>
      <c r="H28" s="392">
        <v>1101.3372400000001</v>
      </c>
    </row>
    <row r="29" spans="2:8" s="29" customFormat="1" ht="18" customHeight="1" x14ac:dyDescent="0.25">
      <c r="B29" s="375" t="s">
        <v>3</v>
      </c>
      <c r="C29" s="393">
        <v>362</v>
      </c>
      <c r="D29" s="394">
        <v>482.37952000000001</v>
      </c>
      <c r="E29" s="394">
        <v>630</v>
      </c>
      <c r="F29" s="393">
        <v>0</v>
      </c>
      <c r="G29" s="393">
        <v>1368.9512299999999</v>
      </c>
      <c r="H29" s="394">
        <v>1361</v>
      </c>
    </row>
    <row r="30" spans="2:8" s="29" customFormat="1" ht="18" customHeight="1" x14ac:dyDescent="0.25">
      <c r="B30" s="370" t="s">
        <v>4</v>
      </c>
      <c r="C30" s="391">
        <v>382</v>
      </c>
      <c r="D30" s="392">
        <v>600.42052999999999</v>
      </c>
      <c r="E30" s="392">
        <v>603</v>
      </c>
      <c r="F30" s="391">
        <v>15</v>
      </c>
      <c r="G30" s="391">
        <v>1683.5787600000001</v>
      </c>
      <c r="H30" s="392">
        <v>2791</v>
      </c>
    </row>
    <row r="31" spans="2:8" s="29" customFormat="1" ht="18" customHeight="1" x14ac:dyDescent="0.25">
      <c r="B31" s="375" t="s">
        <v>5</v>
      </c>
      <c r="C31" s="393">
        <v>216</v>
      </c>
      <c r="D31" s="394">
        <v>597.71349999999995</v>
      </c>
      <c r="E31" s="394">
        <v>723</v>
      </c>
      <c r="F31" s="393">
        <v>1</v>
      </c>
      <c r="G31" s="393">
        <v>488.40745000000004</v>
      </c>
      <c r="H31" s="394">
        <v>1436</v>
      </c>
    </row>
    <row r="32" spans="2:8" s="29" customFormat="1" ht="18" customHeight="1" x14ac:dyDescent="0.25">
      <c r="B32" s="370" t="s">
        <v>62</v>
      </c>
      <c r="C32" s="391">
        <v>427</v>
      </c>
      <c r="D32" s="392">
        <v>419.74180999999999</v>
      </c>
      <c r="E32" s="392">
        <v>776</v>
      </c>
      <c r="F32" s="391">
        <v>181</v>
      </c>
      <c r="G32" s="391">
        <v>1603.63815</v>
      </c>
      <c r="H32" s="392">
        <v>1823</v>
      </c>
    </row>
    <row r="33" spans="2:8" s="29" customFormat="1" ht="18" customHeight="1" x14ac:dyDescent="0.25">
      <c r="B33" s="375" t="s">
        <v>63</v>
      </c>
      <c r="C33" s="393">
        <v>549</v>
      </c>
      <c r="D33" s="394">
        <v>529</v>
      </c>
      <c r="E33" s="394">
        <v>672</v>
      </c>
      <c r="F33" s="393">
        <v>5</v>
      </c>
      <c r="G33" s="360">
        <v>0</v>
      </c>
      <c r="H33" s="394">
        <v>1774</v>
      </c>
    </row>
    <row r="34" spans="2:8" s="29" customFormat="1" ht="18" customHeight="1" x14ac:dyDescent="0.25">
      <c r="B34" s="370" t="s">
        <v>64</v>
      </c>
      <c r="C34" s="391">
        <v>108</v>
      </c>
      <c r="D34" s="392">
        <v>490</v>
      </c>
      <c r="E34" s="392">
        <v>817</v>
      </c>
      <c r="F34" s="391">
        <v>7</v>
      </c>
      <c r="G34" s="352">
        <v>0</v>
      </c>
      <c r="H34" s="392">
        <v>1844</v>
      </c>
    </row>
    <row r="35" spans="2:8" s="29" customFormat="1" ht="18" customHeight="1" x14ac:dyDescent="0.25">
      <c r="B35" s="375" t="s">
        <v>65</v>
      </c>
      <c r="C35" s="393">
        <v>42</v>
      </c>
      <c r="D35" s="394">
        <v>385</v>
      </c>
      <c r="E35" s="394">
        <v>702</v>
      </c>
      <c r="F35" s="393">
        <v>10</v>
      </c>
      <c r="G35" s="360">
        <v>489</v>
      </c>
      <c r="H35" s="394">
        <v>1379</v>
      </c>
    </row>
    <row r="36" spans="2:8" s="29" customFormat="1" ht="18" customHeight="1" x14ac:dyDescent="0.25">
      <c r="B36" s="370" t="s">
        <v>66</v>
      </c>
      <c r="C36" s="391">
        <v>45</v>
      </c>
      <c r="D36" s="392">
        <v>420</v>
      </c>
      <c r="E36" s="392">
        <v>699</v>
      </c>
      <c r="F36" s="391">
        <v>1</v>
      </c>
      <c r="G36" s="352">
        <v>0</v>
      </c>
      <c r="H36" s="392">
        <v>1254</v>
      </c>
    </row>
    <row r="37" spans="2:8" s="29" customFormat="1" ht="18" customHeight="1" x14ac:dyDescent="0.25">
      <c r="B37" s="375" t="s">
        <v>67</v>
      </c>
      <c r="C37" s="393">
        <v>30</v>
      </c>
      <c r="D37" s="394">
        <v>454</v>
      </c>
      <c r="E37" s="394">
        <v>811</v>
      </c>
      <c r="F37" s="393">
        <v>6</v>
      </c>
      <c r="G37" s="360">
        <v>35</v>
      </c>
      <c r="H37" s="394">
        <v>1241</v>
      </c>
    </row>
    <row r="38" spans="2:8" s="29" customFormat="1" ht="18" customHeight="1" x14ac:dyDescent="0.25">
      <c r="B38" s="152" t="s">
        <v>502</v>
      </c>
      <c r="C38" s="391">
        <f>SUM(C39:C48)</f>
        <v>3486.5069700000004</v>
      </c>
      <c r="D38" s="392">
        <f t="shared" ref="D38:H38" si="1">SUM(D39:D48)</f>
        <v>4490.3278399999999</v>
      </c>
      <c r="E38" s="392">
        <f t="shared" si="1"/>
        <v>13403.944090000001</v>
      </c>
      <c r="F38" s="391">
        <f t="shared" si="1"/>
        <v>42.25468</v>
      </c>
      <c r="G38" s="391">
        <f t="shared" si="1"/>
        <v>10258.03724</v>
      </c>
      <c r="H38" s="392">
        <f t="shared" si="1"/>
        <v>13657.773719999999</v>
      </c>
    </row>
    <row r="39" spans="2:8" s="29" customFormat="1" ht="18" customHeight="1" x14ac:dyDescent="0.25">
      <c r="B39" s="371" t="s">
        <v>0</v>
      </c>
      <c r="C39" s="393">
        <v>35.360419999999998</v>
      </c>
      <c r="D39" s="394">
        <v>410.08199000000002</v>
      </c>
      <c r="E39" s="394">
        <v>735</v>
      </c>
      <c r="F39" s="393">
        <v>4.8427600000000002</v>
      </c>
      <c r="G39" s="360">
        <v>3.3439999999999999</v>
      </c>
      <c r="H39" s="394">
        <v>1411</v>
      </c>
    </row>
    <row r="40" spans="2:8" s="29" customFormat="1" ht="18" customHeight="1" x14ac:dyDescent="0.25">
      <c r="B40" s="351" t="s">
        <v>1</v>
      </c>
      <c r="C40" s="391">
        <v>216.73498999999998</v>
      </c>
      <c r="D40" s="392">
        <v>558.57222000000002</v>
      </c>
      <c r="E40" s="392">
        <v>803</v>
      </c>
      <c r="F40" s="391">
        <v>2.7856000000000001</v>
      </c>
      <c r="G40" s="352">
        <v>1458.76395</v>
      </c>
      <c r="H40" s="392">
        <v>1646</v>
      </c>
    </row>
    <row r="41" spans="2:8" s="29" customFormat="1" ht="18" customHeight="1" x14ac:dyDescent="0.25">
      <c r="B41" s="371" t="s">
        <v>2</v>
      </c>
      <c r="C41" s="393">
        <v>631.32655</v>
      </c>
      <c r="D41" s="394">
        <v>496.33728000000002</v>
      </c>
      <c r="E41" s="394">
        <v>1332</v>
      </c>
      <c r="F41" s="393">
        <v>17.19143</v>
      </c>
      <c r="G41" s="360">
        <v>1461.5632499999999</v>
      </c>
      <c r="H41" s="394">
        <v>1277</v>
      </c>
    </row>
    <row r="42" spans="2:8" s="29" customFormat="1" ht="18" customHeight="1" x14ac:dyDescent="0.25">
      <c r="B42" s="351" t="s">
        <v>3</v>
      </c>
      <c r="C42" s="391">
        <v>312.07135</v>
      </c>
      <c r="D42" s="392">
        <v>416.16876999999999</v>
      </c>
      <c r="E42" s="392">
        <v>2520</v>
      </c>
      <c r="F42" s="391">
        <v>0.51390000000000002</v>
      </c>
      <c r="G42" s="352">
        <v>1145.5973200000001</v>
      </c>
      <c r="H42" s="392">
        <v>1362</v>
      </c>
    </row>
    <row r="43" spans="2:8" s="29" customFormat="1" ht="18" customHeight="1" x14ac:dyDescent="0.25">
      <c r="B43" s="371" t="s">
        <v>4</v>
      </c>
      <c r="C43" s="393">
        <v>541.30962999999997</v>
      </c>
      <c r="D43" s="394">
        <v>573.71109000000001</v>
      </c>
      <c r="E43" s="394">
        <v>1238.6770899999999</v>
      </c>
      <c r="F43" s="360">
        <v>0</v>
      </c>
      <c r="G43" s="360">
        <v>1036.2410300000001</v>
      </c>
      <c r="H43" s="394">
        <v>1309.5002400000001</v>
      </c>
    </row>
    <row r="44" spans="2:8" s="29" customFormat="1" ht="18" customHeight="1" x14ac:dyDescent="0.25">
      <c r="B44" s="351" t="s">
        <v>5</v>
      </c>
      <c r="C44" s="391">
        <v>420.21461999999997</v>
      </c>
      <c r="D44" s="392">
        <v>369.54103000000003</v>
      </c>
      <c r="E44" s="392">
        <v>1453.6992499999999</v>
      </c>
      <c r="F44" s="352">
        <v>0</v>
      </c>
      <c r="G44" s="352">
        <v>267.32162</v>
      </c>
      <c r="H44" s="392">
        <v>1069.96632</v>
      </c>
    </row>
    <row r="45" spans="2:8" s="29" customFormat="1" ht="18" customHeight="1" x14ac:dyDescent="0.25">
      <c r="B45" s="371" t="s">
        <v>62</v>
      </c>
      <c r="C45" s="393">
        <v>198.76527999999999</v>
      </c>
      <c r="D45" s="394">
        <v>390.76060999999999</v>
      </c>
      <c r="E45" s="394">
        <v>1233.0789499999998</v>
      </c>
      <c r="F45" s="393">
        <v>4.3650000000000002</v>
      </c>
      <c r="G45" s="360">
        <v>75.10260000000001</v>
      </c>
      <c r="H45" s="394">
        <v>1636.2984199999999</v>
      </c>
    </row>
    <row r="46" spans="2:8" s="29" customFormat="1" ht="18" customHeight="1" x14ac:dyDescent="0.25">
      <c r="B46" s="351" t="s">
        <v>63</v>
      </c>
      <c r="C46" s="391">
        <v>184.72413</v>
      </c>
      <c r="D46" s="392">
        <v>553.35307</v>
      </c>
      <c r="E46" s="392">
        <v>1327.4888000000001</v>
      </c>
      <c r="F46" s="391">
        <v>3.55599</v>
      </c>
      <c r="G46" s="352">
        <v>1737.5616499999999</v>
      </c>
      <c r="H46" s="392">
        <v>1387.00874</v>
      </c>
    </row>
    <row r="47" spans="2:8" s="29" customFormat="1" ht="18" customHeight="1" x14ac:dyDescent="0.25">
      <c r="B47" s="371" t="s">
        <v>64</v>
      </c>
      <c r="C47" s="393">
        <v>394</v>
      </c>
      <c r="D47" s="394">
        <v>322.78471999999999</v>
      </c>
      <c r="E47" s="394">
        <v>1210</v>
      </c>
      <c r="F47" s="393">
        <v>2</v>
      </c>
      <c r="G47" s="360">
        <v>1215.4473600000001</v>
      </c>
      <c r="H47" s="394">
        <v>1276</v>
      </c>
    </row>
    <row r="48" spans="2:8" s="29" customFormat="1" ht="18" customHeight="1" x14ac:dyDescent="0.25">
      <c r="B48" s="640" t="s">
        <v>65</v>
      </c>
      <c r="C48" s="648">
        <v>552</v>
      </c>
      <c r="D48" s="649">
        <v>399.01706000000001</v>
      </c>
      <c r="E48" s="649">
        <v>1551</v>
      </c>
      <c r="F48" s="648">
        <v>7</v>
      </c>
      <c r="G48" s="647">
        <v>1857.09446</v>
      </c>
      <c r="H48" s="649">
        <v>1283</v>
      </c>
    </row>
    <row r="49" spans="2:8" ht="13.8" x14ac:dyDescent="0.25">
      <c r="B49" s="364" t="s">
        <v>503</v>
      </c>
      <c r="C49" s="22"/>
    </row>
    <row r="50" spans="2:8" x14ac:dyDescent="0.25">
      <c r="B50" s="1012" t="s">
        <v>525</v>
      </c>
      <c r="C50" s="1012"/>
      <c r="D50" s="1012"/>
      <c r="E50" s="1012"/>
      <c r="F50" s="1012"/>
      <c r="G50" s="1012"/>
      <c r="H50" s="1012"/>
    </row>
    <row r="51" spans="2:8" x14ac:dyDescent="0.25">
      <c r="B51" s="1012" t="s">
        <v>527</v>
      </c>
      <c r="C51" s="1012"/>
      <c r="D51" s="1012"/>
      <c r="E51" s="1012"/>
      <c r="F51" s="1012"/>
      <c r="G51" s="1012"/>
      <c r="H51" s="1012"/>
    </row>
    <row r="52" spans="2:8" x14ac:dyDescent="0.25">
      <c r="B52" s="1012" t="s">
        <v>526</v>
      </c>
      <c r="C52" s="1012"/>
      <c r="D52" s="1012"/>
      <c r="E52" s="1012"/>
      <c r="F52" s="1012"/>
      <c r="G52" s="1012"/>
      <c r="H52" s="1012"/>
    </row>
    <row r="53" spans="2:8" ht="13.8" x14ac:dyDescent="0.25">
      <c r="B53" s="365" t="s">
        <v>370</v>
      </c>
      <c r="C53" s="22"/>
      <c r="E53" s="94"/>
    </row>
    <row r="54" spans="2:8" ht="13.8" x14ac:dyDescent="0.25">
      <c r="B54" s="365" t="s">
        <v>371</v>
      </c>
      <c r="C54" s="22"/>
    </row>
    <row r="55" spans="2:8" ht="13.8" x14ac:dyDescent="0.25">
      <c r="B55" s="365" t="s">
        <v>372</v>
      </c>
      <c r="C55" s="22"/>
    </row>
    <row r="56" spans="2:8" ht="13.8" x14ac:dyDescent="0.25">
      <c r="B56" s="365" t="s">
        <v>373</v>
      </c>
      <c r="C56" s="22"/>
      <c r="F56" s="19"/>
    </row>
    <row r="57" spans="2:8" ht="13.8" x14ac:dyDescent="0.25">
      <c r="B57" s="365" t="s">
        <v>374</v>
      </c>
      <c r="C57" s="22"/>
    </row>
    <row r="58" spans="2:8" ht="10.5" customHeight="1" x14ac:dyDescent="0.25">
      <c r="B58" s="365" t="s">
        <v>360</v>
      </c>
      <c r="C58" s="22"/>
    </row>
    <row r="59" spans="2:8" x14ac:dyDescent="0.25">
      <c r="B59" s="22"/>
      <c r="C59" s="22"/>
    </row>
    <row r="60" spans="2:8" x14ac:dyDescent="0.25">
      <c r="B60" s="22"/>
      <c r="C60" s="22"/>
    </row>
    <row r="62" spans="2:8" x14ac:dyDescent="0.25">
      <c r="B62" s="22"/>
    </row>
  </sheetData>
  <customSheetViews>
    <customSheetView guid="{C6DB9338-125F-4216-B781-9736B7EB9E61}" scale="130" showPageBreaks="1" showGridLines="0" printArea="1" view="pageBreakPreview" topLeftCell="A7">
      <selection activeCell="C25" sqref="C25"/>
      <pageMargins left="0.35433070866141736" right="0.35433070866141736" top="0.39370078740157483" bottom="0.39370078740157483" header="0" footer="0"/>
      <printOptions horizontalCentered="1"/>
      <pageSetup scale="78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50:H50"/>
    <mergeCell ref="B51:H51"/>
    <mergeCell ref="B52:H52"/>
  </mergeCells>
  <phoneticPr fontId="2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92D050"/>
  </sheetPr>
  <dimension ref="B2:J59"/>
  <sheetViews>
    <sheetView showGridLines="0" view="pageBreakPreview" topLeftCell="A34" zoomScale="110" zoomScaleNormal="100" zoomScaleSheetLayoutView="110" workbookViewId="0">
      <selection activeCell="F39" sqref="F39"/>
    </sheetView>
  </sheetViews>
  <sheetFormatPr baseColWidth="10" defaultRowHeight="13.2" x14ac:dyDescent="0.25"/>
  <cols>
    <col min="1" max="1" width="3.88671875" customWidth="1"/>
    <col min="2" max="2" width="22.6640625" customWidth="1"/>
    <col min="3" max="3" width="18.6640625" customWidth="1"/>
    <col min="4" max="4" width="16.88671875" customWidth="1"/>
    <col min="5" max="5" width="16.6640625" customWidth="1"/>
    <col min="6" max="6" width="16.88671875" customWidth="1"/>
    <col min="7" max="8" width="15.6640625" customWidth="1"/>
    <col min="9" max="9" width="4.33203125" customWidth="1"/>
  </cols>
  <sheetData>
    <row r="2" spans="2:10" ht="15.6" x14ac:dyDescent="0.3">
      <c r="B2" s="333" t="s">
        <v>488</v>
      </c>
      <c r="J2" s="145" t="s">
        <v>226</v>
      </c>
    </row>
    <row r="3" spans="2:10" ht="15.6" x14ac:dyDescent="0.3">
      <c r="B3" s="333" t="s">
        <v>333</v>
      </c>
    </row>
    <row r="4" spans="2:10" ht="9.9" customHeight="1" x14ac:dyDescent="0.25">
      <c r="B4" s="27"/>
    </row>
    <row r="5" spans="2:10" s="29" customFormat="1" ht="30" customHeight="1" x14ac:dyDescent="0.25">
      <c r="B5" s="1023" t="s">
        <v>134</v>
      </c>
      <c r="C5" s="1019" t="s">
        <v>151</v>
      </c>
      <c r="D5" s="1020"/>
      <c r="E5" s="1020"/>
      <c r="F5" s="1020"/>
      <c r="G5" s="1020"/>
      <c r="H5" s="1021"/>
    </row>
    <row r="6" spans="2:10" s="29" customFormat="1" ht="39.9" customHeight="1" x14ac:dyDescent="0.25">
      <c r="B6" s="1023"/>
      <c r="C6" s="338" t="s">
        <v>366</v>
      </c>
      <c r="D6" s="338" t="s">
        <v>367</v>
      </c>
      <c r="E6" s="338" t="s">
        <v>368</v>
      </c>
      <c r="F6" s="338" t="s">
        <v>220</v>
      </c>
      <c r="G6" s="338" t="s">
        <v>369</v>
      </c>
      <c r="H6" s="342" t="s">
        <v>221</v>
      </c>
    </row>
    <row r="7" spans="2:10" s="29" customFormat="1" ht="18.75" customHeight="1" x14ac:dyDescent="0.25">
      <c r="B7" s="1023"/>
      <c r="C7" s="338" t="s">
        <v>286</v>
      </c>
      <c r="D7" s="1011" t="s">
        <v>325</v>
      </c>
      <c r="E7" s="1013"/>
      <c r="F7" s="1013"/>
      <c r="G7" s="1013"/>
      <c r="H7" s="1014"/>
    </row>
    <row r="8" spans="2:10" s="29" customFormat="1" ht="4.5" customHeight="1" x14ac:dyDescent="0.25"/>
    <row r="9" spans="2:10" s="29" customFormat="1" ht="17.100000000000001" customHeight="1" x14ac:dyDescent="0.25">
      <c r="B9" s="373">
        <v>2006</v>
      </c>
      <c r="C9" s="395">
        <v>13711</v>
      </c>
      <c r="D9" s="157">
        <v>1280</v>
      </c>
      <c r="E9" s="157">
        <v>109953</v>
      </c>
      <c r="F9" s="157">
        <v>3875</v>
      </c>
      <c r="G9" s="157">
        <v>31061</v>
      </c>
      <c r="H9" s="157">
        <v>78412</v>
      </c>
    </row>
    <row r="10" spans="2:10" s="29" customFormat="1" ht="17.100000000000001" customHeight="1" x14ac:dyDescent="0.25">
      <c r="B10" s="396">
        <v>2007</v>
      </c>
      <c r="C10" s="397">
        <v>15233</v>
      </c>
      <c r="D10" s="153">
        <v>1004</v>
      </c>
      <c r="E10" s="153">
        <v>120415</v>
      </c>
      <c r="F10" s="153">
        <v>5818</v>
      </c>
      <c r="G10" s="153">
        <v>36133</v>
      </c>
      <c r="H10" s="153">
        <v>85914</v>
      </c>
    </row>
    <row r="11" spans="2:10" s="29" customFormat="1" ht="17.100000000000001" customHeight="1" x14ac:dyDescent="0.25">
      <c r="B11" s="368">
        <v>2008</v>
      </c>
      <c r="C11" s="346">
        <v>14043</v>
      </c>
      <c r="D11" s="154">
        <v>895</v>
      </c>
      <c r="E11" s="154">
        <v>90323</v>
      </c>
      <c r="F11" s="154">
        <v>5978</v>
      </c>
      <c r="G11" s="154">
        <v>23036</v>
      </c>
      <c r="H11" s="154">
        <v>68148</v>
      </c>
    </row>
    <row r="12" spans="2:10" s="29" customFormat="1" ht="17.100000000000001" customHeight="1" x14ac:dyDescent="0.25">
      <c r="B12" s="396">
        <v>2009</v>
      </c>
      <c r="C12" s="397">
        <v>17788</v>
      </c>
      <c r="D12" s="153">
        <v>902</v>
      </c>
      <c r="E12" s="153">
        <v>90074</v>
      </c>
      <c r="F12" s="153">
        <v>4526</v>
      </c>
      <c r="G12" s="153">
        <v>39187</v>
      </c>
      <c r="H12" s="153">
        <v>73023</v>
      </c>
    </row>
    <row r="13" spans="2:10" s="29" customFormat="1" ht="17.100000000000001" customHeight="1" x14ac:dyDescent="0.25">
      <c r="B13" s="368">
        <v>2010</v>
      </c>
      <c r="C13" s="346">
        <v>14614.393789999998</v>
      </c>
      <c r="D13" s="154">
        <v>836.91060999999991</v>
      </c>
      <c r="E13" s="154">
        <v>86753.907730000006</v>
      </c>
      <c r="F13" s="154">
        <v>3703.8403800000006</v>
      </c>
      <c r="G13" s="154">
        <v>23655.685659999996</v>
      </c>
      <c r="H13" s="154">
        <v>80507.728940000001</v>
      </c>
    </row>
    <row r="14" spans="2:10" s="29" customFormat="1" ht="17.100000000000001" customHeight="1" x14ac:dyDescent="0.25">
      <c r="B14" s="398" t="s">
        <v>0</v>
      </c>
      <c r="C14" s="397">
        <v>762.85527000000002</v>
      </c>
      <c r="D14" s="153">
        <v>48.496290000000002</v>
      </c>
      <c r="E14" s="153">
        <v>7459.2819500000005</v>
      </c>
      <c r="F14" s="153">
        <v>156.60415</v>
      </c>
      <c r="G14" s="153">
        <v>3284.4740000000002</v>
      </c>
      <c r="H14" s="153">
        <v>4736.7813399999995</v>
      </c>
    </row>
    <row r="15" spans="2:10" s="29" customFormat="1" ht="17.100000000000001" customHeight="1" x14ac:dyDescent="0.25">
      <c r="B15" s="351" t="s">
        <v>1</v>
      </c>
      <c r="C15" s="346">
        <v>833.16488000000004</v>
      </c>
      <c r="D15" s="154">
        <v>55.907080000000001</v>
      </c>
      <c r="E15" s="154">
        <v>7374.6679000000004</v>
      </c>
      <c r="F15" s="154">
        <v>416.00846999999999</v>
      </c>
      <c r="G15" s="154">
        <v>2098.87</v>
      </c>
      <c r="H15" s="154">
        <v>5809.8402799999994</v>
      </c>
    </row>
    <row r="16" spans="2:10" s="29" customFormat="1" ht="17.100000000000001" customHeight="1" x14ac:dyDescent="0.25">
      <c r="B16" s="398" t="s">
        <v>2</v>
      </c>
      <c r="C16" s="397">
        <v>814.13731999999993</v>
      </c>
      <c r="D16" s="153">
        <v>64.845789999999994</v>
      </c>
      <c r="E16" s="153">
        <v>8901.9255799999992</v>
      </c>
      <c r="F16" s="153">
        <v>407.64032000000003</v>
      </c>
      <c r="G16" s="153">
        <v>2025.08</v>
      </c>
      <c r="H16" s="153">
        <v>7613.2723999999998</v>
      </c>
    </row>
    <row r="17" spans="2:8" s="29" customFormat="1" ht="17.100000000000001" customHeight="1" x14ac:dyDescent="0.25">
      <c r="B17" s="351" t="s">
        <v>3</v>
      </c>
      <c r="C17" s="346">
        <v>795.33845999999994</v>
      </c>
      <c r="D17" s="154">
        <v>61.004769999999994</v>
      </c>
      <c r="E17" s="154">
        <v>8023.5616500000006</v>
      </c>
      <c r="F17" s="154">
        <v>73.731989999999996</v>
      </c>
      <c r="G17" s="154">
        <v>1632.87</v>
      </c>
      <c r="H17" s="154">
        <v>6960.6973699999999</v>
      </c>
    </row>
    <row r="18" spans="2:8" s="29" customFormat="1" ht="17.100000000000001" customHeight="1" x14ac:dyDescent="0.25">
      <c r="B18" s="398" t="s">
        <v>4</v>
      </c>
      <c r="C18" s="397">
        <v>686.95818000000008</v>
      </c>
      <c r="D18" s="153">
        <v>108.33227000000001</v>
      </c>
      <c r="E18" s="153">
        <v>7673.0019300000004</v>
      </c>
      <c r="F18" s="153">
        <v>185.43625</v>
      </c>
      <c r="G18" s="153">
        <v>967.41099999999994</v>
      </c>
      <c r="H18" s="153">
        <v>7387.621079999999</v>
      </c>
    </row>
    <row r="19" spans="2:8" s="29" customFormat="1" ht="17.100000000000001" customHeight="1" x14ac:dyDescent="0.25">
      <c r="B19" s="351" t="s">
        <v>5</v>
      </c>
      <c r="C19" s="346">
        <v>1255.1396299999999</v>
      </c>
      <c r="D19" s="154">
        <v>138.5206</v>
      </c>
      <c r="E19" s="154">
        <v>6243.7656299999999</v>
      </c>
      <c r="F19" s="154">
        <v>279.99043</v>
      </c>
      <c r="G19" s="154">
        <v>1728.7203500000001</v>
      </c>
      <c r="H19" s="154">
        <v>8319.9410700000008</v>
      </c>
    </row>
    <row r="20" spans="2:8" s="29" customFormat="1" ht="17.100000000000001" customHeight="1" x14ac:dyDescent="0.25">
      <c r="B20" s="398" t="s">
        <v>62</v>
      </c>
      <c r="C20" s="397">
        <v>1613.22363</v>
      </c>
      <c r="D20" s="153">
        <v>86.421570000000003</v>
      </c>
      <c r="E20" s="153">
        <v>5134.8355000000001</v>
      </c>
      <c r="F20" s="153">
        <v>341.00711000000001</v>
      </c>
      <c r="G20" s="153">
        <v>1383.5281399999999</v>
      </c>
      <c r="H20" s="153">
        <v>7559.8150800000003</v>
      </c>
    </row>
    <row r="21" spans="2:8" s="29" customFormat="1" ht="17.100000000000001" customHeight="1" x14ac:dyDescent="0.25">
      <c r="B21" s="351" t="s">
        <v>63</v>
      </c>
      <c r="C21" s="346">
        <v>1959.5856200000001</v>
      </c>
      <c r="D21" s="154">
        <v>48.285449999999997</v>
      </c>
      <c r="E21" s="154">
        <v>7177.8670700000002</v>
      </c>
      <c r="F21" s="154">
        <v>289.14765</v>
      </c>
      <c r="G21" s="154">
        <v>1943.1992600000001</v>
      </c>
      <c r="H21" s="154">
        <v>6912.8688600000005</v>
      </c>
    </row>
    <row r="22" spans="2:8" s="29" customFormat="1" ht="17.100000000000001" customHeight="1" x14ac:dyDescent="0.25">
      <c r="B22" s="375" t="s">
        <v>64</v>
      </c>
      <c r="C22" s="347">
        <v>1917.9090699999999</v>
      </c>
      <c r="D22" s="215">
        <v>78.979820000000004</v>
      </c>
      <c r="E22" s="215">
        <v>7741.2025599999997</v>
      </c>
      <c r="F22" s="215">
        <v>248.00498000000002</v>
      </c>
      <c r="G22" s="215">
        <v>1341.6583899999998</v>
      </c>
      <c r="H22" s="215">
        <v>5290.4831000000004</v>
      </c>
    </row>
    <row r="23" spans="2:8" s="29" customFormat="1" ht="17.100000000000001" customHeight="1" x14ac:dyDescent="0.25">
      <c r="B23" s="351" t="s">
        <v>65</v>
      </c>
      <c r="C23" s="346">
        <v>1433.0778599999999</v>
      </c>
      <c r="D23" s="154">
        <v>47.359870000000001</v>
      </c>
      <c r="E23" s="154">
        <v>7617.4674100000002</v>
      </c>
      <c r="F23" s="154">
        <v>175.21975</v>
      </c>
      <c r="G23" s="154">
        <v>1762.2749899999999</v>
      </c>
      <c r="H23" s="154">
        <v>5928.5393300000014</v>
      </c>
    </row>
    <row r="24" spans="2:8" s="29" customFormat="1" ht="17.100000000000001" customHeight="1" x14ac:dyDescent="0.25">
      <c r="B24" s="375" t="s">
        <v>66</v>
      </c>
      <c r="C24" s="347">
        <v>1267.4965099999999</v>
      </c>
      <c r="D24" s="215">
        <v>60.583280000000002</v>
      </c>
      <c r="E24" s="215">
        <v>6282.8471000000009</v>
      </c>
      <c r="F24" s="215">
        <v>490.71542999999997</v>
      </c>
      <c r="G24" s="215">
        <v>2582.1504500000001</v>
      </c>
      <c r="H24" s="215">
        <v>5035.9742700000006</v>
      </c>
    </row>
    <row r="25" spans="2:8" s="29" customFormat="1" ht="17.100000000000001" customHeight="1" x14ac:dyDescent="0.25">
      <c r="B25" s="351" t="s">
        <v>67</v>
      </c>
      <c r="C25" s="346">
        <v>1275.5073599999998</v>
      </c>
      <c r="D25" s="154">
        <v>38.173819999999999</v>
      </c>
      <c r="E25" s="154">
        <v>7123.4834500000015</v>
      </c>
      <c r="F25" s="154">
        <v>640.33384999999998</v>
      </c>
      <c r="G25" s="154">
        <v>2905.4490799999999</v>
      </c>
      <c r="H25" s="154">
        <v>8951.8947599999992</v>
      </c>
    </row>
    <row r="26" spans="2:8" s="29" customFormat="1" ht="17.100000000000001" customHeight="1" x14ac:dyDescent="0.25">
      <c r="B26" s="361">
        <v>2011</v>
      </c>
      <c r="C26" s="347">
        <f>SUM(C27:C38)</f>
        <v>9837.2455800000007</v>
      </c>
      <c r="D26" s="215">
        <f t="shared" ref="D26:H26" si="0">SUM(D27:D38)</f>
        <v>1106.99963</v>
      </c>
      <c r="E26" s="215">
        <f t="shared" si="0"/>
        <v>82083.058320000011</v>
      </c>
      <c r="F26" s="215">
        <f t="shared" si="0"/>
        <v>3725.9502499999999</v>
      </c>
      <c r="G26" s="215">
        <f t="shared" si="0"/>
        <v>16280.200360000001</v>
      </c>
      <c r="H26" s="215">
        <f t="shared" si="0"/>
        <v>78608.455119999999</v>
      </c>
    </row>
    <row r="27" spans="2:8" s="29" customFormat="1" ht="17.100000000000001" customHeight="1" x14ac:dyDescent="0.25">
      <c r="B27" s="370" t="s">
        <v>0</v>
      </c>
      <c r="C27" s="346">
        <v>697.48568999999998</v>
      </c>
      <c r="D27" s="154">
        <v>78.551410000000004</v>
      </c>
      <c r="E27" s="154">
        <v>7549.0523000000003</v>
      </c>
      <c r="F27" s="154">
        <v>139.75778000000003</v>
      </c>
      <c r="G27" s="154">
        <v>1551.7349999999999</v>
      </c>
      <c r="H27" s="154">
        <v>6937.9749900000006</v>
      </c>
    </row>
    <row r="28" spans="2:8" s="29" customFormat="1" ht="17.100000000000001" customHeight="1" x14ac:dyDescent="0.25">
      <c r="B28" s="375" t="s">
        <v>1</v>
      </c>
      <c r="C28" s="347">
        <v>668.16114000000005</v>
      </c>
      <c r="D28" s="215">
        <v>61.260260000000002</v>
      </c>
      <c r="E28" s="215">
        <v>6844.6741500000007</v>
      </c>
      <c r="F28" s="215">
        <v>395.87243000000001</v>
      </c>
      <c r="G28" s="215">
        <v>1433.7498500000002</v>
      </c>
      <c r="H28" s="215">
        <v>8286.4288799999995</v>
      </c>
    </row>
    <row r="29" spans="2:8" s="29" customFormat="1" ht="17.100000000000001" customHeight="1" x14ac:dyDescent="0.25">
      <c r="B29" s="370" t="s">
        <v>2</v>
      </c>
      <c r="C29" s="349">
        <v>733.59875</v>
      </c>
      <c r="D29" s="219">
        <v>88.678710000000009</v>
      </c>
      <c r="E29" s="219">
        <v>4634.33187</v>
      </c>
      <c r="F29" s="219">
        <v>387.32004000000001</v>
      </c>
      <c r="G29" s="219">
        <v>2659.8956600000001</v>
      </c>
      <c r="H29" s="219">
        <v>9368.0512500000004</v>
      </c>
    </row>
    <row r="30" spans="2:8" s="29" customFormat="1" ht="17.100000000000001" customHeight="1" x14ac:dyDescent="0.25">
      <c r="B30" s="375" t="s">
        <v>3</v>
      </c>
      <c r="C30" s="399">
        <v>668</v>
      </c>
      <c r="D30" s="379">
        <v>140.32526999999999</v>
      </c>
      <c r="E30" s="379">
        <v>6791</v>
      </c>
      <c r="F30" s="379">
        <v>185</v>
      </c>
      <c r="G30" s="379">
        <v>1574.66617</v>
      </c>
      <c r="H30" s="379">
        <v>5857</v>
      </c>
    </row>
    <row r="31" spans="2:8" s="29" customFormat="1" ht="17.100000000000001" customHeight="1" x14ac:dyDescent="0.25">
      <c r="B31" s="370" t="s">
        <v>4</v>
      </c>
      <c r="C31" s="349">
        <v>607</v>
      </c>
      <c r="D31" s="219">
        <v>124.07321</v>
      </c>
      <c r="E31" s="219">
        <v>6989</v>
      </c>
      <c r="F31" s="219">
        <v>426</v>
      </c>
      <c r="G31" s="219">
        <v>905.14094999999998</v>
      </c>
      <c r="H31" s="219">
        <v>5526</v>
      </c>
    </row>
    <row r="32" spans="2:8" s="29" customFormat="1" ht="17.100000000000001" customHeight="1" x14ac:dyDescent="0.25">
      <c r="B32" s="375" t="s">
        <v>5</v>
      </c>
      <c r="C32" s="399">
        <v>939</v>
      </c>
      <c r="D32" s="379">
        <v>168.94060000000002</v>
      </c>
      <c r="E32" s="379">
        <v>7750</v>
      </c>
      <c r="F32" s="379">
        <v>508</v>
      </c>
      <c r="G32" s="379">
        <v>1060.6833799999999</v>
      </c>
      <c r="H32" s="379">
        <v>5396</v>
      </c>
    </row>
    <row r="33" spans="2:8" s="29" customFormat="1" ht="17.100000000000001" customHeight="1" x14ac:dyDescent="0.25">
      <c r="B33" s="370" t="s">
        <v>62</v>
      </c>
      <c r="C33" s="349">
        <v>660</v>
      </c>
      <c r="D33" s="219">
        <v>96.522750000000002</v>
      </c>
      <c r="E33" s="219">
        <v>6001</v>
      </c>
      <c r="F33" s="219">
        <v>439</v>
      </c>
      <c r="G33" s="219">
        <v>1487.8603500000002</v>
      </c>
      <c r="H33" s="219">
        <v>4955</v>
      </c>
    </row>
    <row r="34" spans="2:8" s="29" customFormat="1" ht="17.100000000000001" customHeight="1" x14ac:dyDescent="0.25">
      <c r="B34" s="375" t="s">
        <v>63</v>
      </c>
      <c r="C34" s="399">
        <v>676</v>
      </c>
      <c r="D34" s="379">
        <v>99</v>
      </c>
      <c r="E34" s="379">
        <v>7277</v>
      </c>
      <c r="F34" s="379">
        <v>231</v>
      </c>
      <c r="G34" s="379">
        <v>1199</v>
      </c>
      <c r="H34" s="379">
        <v>4773</v>
      </c>
    </row>
    <row r="35" spans="2:8" s="29" customFormat="1" ht="17.100000000000001" customHeight="1" x14ac:dyDescent="0.25">
      <c r="B35" s="370" t="s">
        <v>64</v>
      </c>
      <c r="C35" s="349">
        <v>1250</v>
      </c>
      <c r="D35" s="219">
        <v>48</v>
      </c>
      <c r="E35" s="219">
        <v>7325</v>
      </c>
      <c r="F35" s="219">
        <v>489</v>
      </c>
      <c r="G35" s="219">
        <v>811</v>
      </c>
      <c r="H35" s="219">
        <v>5112</v>
      </c>
    </row>
    <row r="36" spans="2:8" s="29" customFormat="1" ht="17.100000000000001" customHeight="1" x14ac:dyDescent="0.25">
      <c r="B36" s="375" t="s">
        <v>65</v>
      </c>
      <c r="C36" s="399">
        <v>949</v>
      </c>
      <c r="D36" s="379">
        <v>75.739279999999994</v>
      </c>
      <c r="E36" s="379">
        <v>6372</v>
      </c>
      <c r="F36" s="379">
        <v>137</v>
      </c>
      <c r="G36" s="379">
        <v>1480.1179999999999</v>
      </c>
      <c r="H36" s="379">
        <v>6078</v>
      </c>
    </row>
    <row r="37" spans="2:8" s="29" customFormat="1" ht="17.100000000000001" customHeight="1" x14ac:dyDescent="0.25">
      <c r="B37" s="370" t="s">
        <v>66</v>
      </c>
      <c r="C37" s="349">
        <v>829</v>
      </c>
      <c r="D37" s="219">
        <v>84.606970000000004</v>
      </c>
      <c r="E37" s="219">
        <v>5630</v>
      </c>
      <c r="F37" s="219">
        <v>257</v>
      </c>
      <c r="G37" s="219">
        <v>870.41099999999994</v>
      </c>
      <c r="H37" s="219">
        <v>8144</v>
      </c>
    </row>
    <row r="38" spans="2:8" s="29" customFormat="1" ht="17.100000000000001" customHeight="1" x14ac:dyDescent="0.25">
      <c r="B38" s="375" t="s">
        <v>67</v>
      </c>
      <c r="C38" s="399">
        <v>1160</v>
      </c>
      <c r="D38" s="379">
        <v>41.301169999999999</v>
      </c>
      <c r="E38" s="379">
        <v>8920</v>
      </c>
      <c r="F38" s="379">
        <v>131</v>
      </c>
      <c r="G38" s="379">
        <v>1245.94</v>
      </c>
      <c r="H38" s="379">
        <v>8175</v>
      </c>
    </row>
    <row r="39" spans="2:8" s="29" customFormat="1" ht="17.100000000000001" customHeight="1" x14ac:dyDescent="0.25">
      <c r="B39" s="152" t="s">
        <v>502</v>
      </c>
      <c r="C39" s="349">
        <f>SUM(C40:C49)</f>
        <v>6756.8902790000002</v>
      </c>
      <c r="D39" s="219">
        <f t="shared" ref="D39:H39" si="1">SUM(D40:D49)</f>
        <v>1018.9072600000002</v>
      </c>
      <c r="E39" s="219">
        <f t="shared" si="1"/>
        <v>71897.376376</v>
      </c>
      <c r="F39" s="219">
        <f t="shared" si="1"/>
        <v>1898.0133370000001</v>
      </c>
      <c r="G39" s="219">
        <f t="shared" si="1"/>
        <v>13391.353004000001</v>
      </c>
      <c r="H39" s="219">
        <f t="shared" si="1"/>
        <v>80005.848704000004</v>
      </c>
    </row>
    <row r="40" spans="2:8" s="29" customFormat="1" ht="17.100000000000001" customHeight="1" x14ac:dyDescent="0.25">
      <c r="B40" s="371" t="s">
        <v>0</v>
      </c>
      <c r="C40" s="399">
        <v>533</v>
      </c>
      <c r="D40" s="379">
        <v>51.204129999999999</v>
      </c>
      <c r="E40" s="379">
        <v>5114</v>
      </c>
      <c r="F40" s="379">
        <v>155</v>
      </c>
      <c r="G40" s="379">
        <v>1231</v>
      </c>
      <c r="H40" s="379">
        <v>6813</v>
      </c>
    </row>
    <row r="41" spans="2:8" s="29" customFormat="1" ht="17.100000000000001" customHeight="1" x14ac:dyDescent="0.25">
      <c r="B41" s="351" t="s">
        <v>1</v>
      </c>
      <c r="C41" s="349">
        <v>613</v>
      </c>
      <c r="D41" s="219">
        <v>90.878259999999997</v>
      </c>
      <c r="E41" s="219">
        <v>7483</v>
      </c>
      <c r="F41" s="219">
        <v>94</v>
      </c>
      <c r="G41" s="219">
        <v>1182</v>
      </c>
      <c r="H41" s="219">
        <v>7422</v>
      </c>
    </row>
    <row r="42" spans="2:8" s="29" customFormat="1" ht="17.100000000000001" customHeight="1" x14ac:dyDescent="0.25">
      <c r="B42" s="371" t="s">
        <v>2</v>
      </c>
      <c r="C42" s="399">
        <v>762</v>
      </c>
      <c r="D42" s="379">
        <v>88.59199000000001</v>
      </c>
      <c r="E42" s="379">
        <v>8834</v>
      </c>
      <c r="F42" s="379">
        <v>119</v>
      </c>
      <c r="G42" s="379">
        <v>2037</v>
      </c>
      <c r="H42" s="379">
        <v>8554</v>
      </c>
    </row>
    <row r="43" spans="2:8" s="29" customFormat="1" ht="17.100000000000001" customHeight="1" x14ac:dyDescent="0.25">
      <c r="B43" s="351" t="s">
        <v>3</v>
      </c>
      <c r="C43" s="349">
        <v>769</v>
      </c>
      <c r="D43" s="219">
        <v>111.1712</v>
      </c>
      <c r="E43" s="219">
        <v>6945</v>
      </c>
      <c r="F43" s="219">
        <v>61</v>
      </c>
      <c r="G43" s="219">
        <v>1433</v>
      </c>
      <c r="H43" s="219">
        <v>8847</v>
      </c>
    </row>
    <row r="44" spans="2:8" s="29" customFormat="1" ht="17.100000000000001" customHeight="1" x14ac:dyDescent="0.25">
      <c r="B44" s="371" t="s">
        <v>4</v>
      </c>
      <c r="C44" s="399">
        <v>522.31125399999996</v>
      </c>
      <c r="D44" s="379">
        <v>69.431303999999997</v>
      </c>
      <c r="E44" s="379">
        <v>6153.0536780000002</v>
      </c>
      <c r="F44" s="379">
        <v>361.87228500000003</v>
      </c>
      <c r="G44" s="379">
        <v>1350.1716000000001</v>
      </c>
      <c r="H44" s="379">
        <v>12242.169417999999</v>
      </c>
    </row>
    <row r="45" spans="2:8" s="29" customFormat="1" ht="17.100000000000001" customHeight="1" x14ac:dyDescent="0.25">
      <c r="B45" s="351" t="s">
        <v>5</v>
      </c>
      <c r="C45" s="349">
        <v>817.31350600000007</v>
      </c>
      <c r="D45" s="219">
        <v>150.596564</v>
      </c>
      <c r="E45" s="219">
        <v>7357.6018800000011</v>
      </c>
      <c r="F45" s="219">
        <v>205.20847499999999</v>
      </c>
      <c r="G45" s="219">
        <v>979.83012399999996</v>
      </c>
      <c r="H45" s="219">
        <v>7840.0158410000004</v>
      </c>
    </row>
    <row r="46" spans="2:8" s="29" customFormat="1" ht="17.100000000000001" customHeight="1" x14ac:dyDescent="0.25">
      <c r="B46" s="371" t="s">
        <v>62</v>
      </c>
      <c r="C46" s="399">
        <v>336.51395000000002</v>
      </c>
      <c r="D46" s="379">
        <v>112.83950999999999</v>
      </c>
      <c r="E46" s="379">
        <v>7828.1270789999999</v>
      </c>
      <c r="F46" s="379">
        <v>167.83983699999999</v>
      </c>
      <c r="G46" s="379">
        <v>1173.01424</v>
      </c>
      <c r="H46" s="379">
        <v>8154.566264</v>
      </c>
    </row>
    <row r="47" spans="2:8" s="29" customFormat="1" ht="17.100000000000001" customHeight="1" x14ac:dyDescent="0.25">
      <c r="B47" s="351" t="s">
        <v>63</v>
      </c>
      <c r="C47" s="349">
        <v>914.7515689999999</v>
      </c>
      <c r="D47" s="219">
        <v>123.86425800000001</v>
      </c>
      <c r="E47" s="219">
        <v>7919.5937389999999</v>
      </c>
      <c r="F47" s="219">
        <v>276.09273999999999</v>
      </c>
      <c r="G47" s="219">
        <v>2363.3370399999999</v>
      </c>
      <c r="H47" s="219">
        <v>7786.0971810000001</v>
      </c>
    </row>
    <row r="48" spans="2:8" s="29" customFormat="1" ht="17.100000000000001" customHeight="1" x14ac:dyDescent="0.25">
      <c r="B48" s="371" t="s">
        <v>64</v>
      </c>
      <c r="C48" s="399">
        <v>1074</v>
      </c>
      <c r="D48" s="379">
        <v>120.60411000000001</v>
      </c>
      <c r="E48" s="379">
        <v>6606</v>
      </c>
      <c r="F48" s="379">
        <v>174</v>
      </c>
      <c r="G48" s="379">
        <v>496</v>
      </c>
      <c r="H48" s="379">
        <v>6061</v>
      </c>
    </row>
    <row r="49" spans="2:8" s="29" customFormat="1" ht="17.100000000000001" customHeight="1" x14ac:dyDescent="0.25">
      <c r="B49" s="640" t="s">
        <v>65</v>
      </c>
      <c r="C49" s="634">
        <v>415</v>
      </c>
      <c r="D49" s="632">
        <v>99.725933999999995</v>
      </c>
      <c r="E49" s="632">
        <v>7657</v>
      </c>
      <c r="F49" s="632">
        <v>284</v>
      </c>
      <c r="G49" s="632">
        <v>1146</v>
      </c>
      <c r="H49" s="632">
        <v>6286</v>
      </c>
    </row>
    <row r="50" spans="2:8" ht="17.25" customHeight="1" x14ac:dyDescent="0.25">
      <c r="B50" s="364" t="s">
        <v>503</v>
      </c>
    </row>
    <row r="51" spans="2:8" x14ac:dyDescent="0.25">
      <c r="B51" s="1012" t="s">
        <v>525</v>
      </c>
      <c r="C51" s="1012"/>
      <c r="D51" s="1012"/>
      <c r="E51" s="1012"/>
      <c r="F51" s="1012"/>
      <c r="G51" s="1012"/>
      <c r="H51" s="1012"/>
    </row>
    <row r="52" spans="2:8" x14ac:dyDescent="0.25">
      <c r="B52" s="1012" t="s">
        <v>527</v>
      </c>
      <c r="C52" s="1012"/>
      <c r="D52" s="1012"/>
      <c r="E52" s="1012"/>
      <c r="F52" s="1012"/>
      <c r="G52" s="1012"/>
      <c r="H52" s="1012"/>
    </row>
    <row r="53" spans="2:8" x14ac:dyDescent="0.25">
      <c r="B53" s="1012" t="s">
        <v>526</v>
      </c>
      <c r="C53" s="1012"/>
      <c r="D53" s="1012"/>
      <c r="E53" s="1012"/>
      <c r="F53" s="1012"/>
      <c r="G53" s="1012"/>
      <c r="H53" s="1012"/>
    </row>
    <row r="54" spans="2:8" ht="13.8" x14ac:dyDescent="0.25">
      <c r="B54" s="365" t="s">
        <v>370</v>
      </c>
    </row>
    <row r="55" spans="2:8" ht="13.8" x14ac:dyDescent="0.25">
      <c r="B55" s="365" t="s">
        <v>371</v>
      </c>
    </row>
    <row r="56" spans="2:8" ht="13.8" x14ac:dyDescent="0.25">
      <c r="B56" s="365" t="s">
        <v>372</v>
      </c>
      <c r="F56" s="19"/>
    </row>
    <row r="57" spans="2:8" ht="13.8" x14ac:dyDescent="0.25">
      <c r="B57" s="365" t="s">
        <v>373</v>
      </c>
    </row>
    <row r="58" spans="2:8" ht="13.8" x14ac:dyDescent="0.25">
      <c r="B58" s="365" t="s">
        <v>374</v>
      </c>
    </row>
    <row r="59" spans="2:8" ht="10.5" customHeight="1" x14ac:dyDescent="0.25">
      <c r="B59" s="365" t="s">
        <v>360</v>
      </c>
    </row>
  </sheetData>
  <customSheetViews>
    <customSheetView guid="{C6DB9338-125F-4216-B781-9736B7EB9E61}" scale="120" showPageBreaks="1" showGridLines="0" printArea="1" view="pageBreakPreview" topLeftCell="A16">
      <selection activeCell="E25" sqref="E25"/>
      <pageMargins left="0.15748031496062992" right="0.15748031496062992" top="0.39370078740157483" bottom="0.39370078740157483" header="0" footer="0"/>
      <printOptions horizontalCentered="1"/>
      <pageSetup scale="79" orientation="landscape" r:id="rId1"/>
      <headerFooter alignWithMargins="0">
        <oddFooter>&amp;A</oddFooter>
      </headerFooter>
    </customSheetView>
  </customSheetViews>
  <mergeCells count="6">
    <mergeCell ref="B53:H53"/>
    <mergeCell ref="C5:H5"/>
    <mergeCell ref="D7:H7"/>
    <mergeCell ref="B5:B7"/>
    <mergeCell ref="B51:H51"/>
    <mergeCell ref="B52:H52"/>
  </mergeCells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92D050"/>
  </sheetPr>
  <dimension ref="A1:J58"/>
  <sheetViews>
    <sheetView showGridLines="0" view="pageBreakPreview" zoomScale="110" zoomScaleNormal="100" zoomScaleSheetLayoutView="110" workbookViewId="0">
      <pane xSplit="2" ySplit="7" topLeftCell="C35" activePane="bottomRight" state="frozen"/>
      <selection pane="topRight" activeCell="C1" sqref="C1"/>
      <selection pane="bottomLeft" activeCell="A8" sqref="A8"/>
      <selection pane="bottomRight" activeCell="G38" sqref="G38"/>
    </sheetView>
  </sheetViews>
  <sheetFormatPr baseColWidth="10" defaultRowHeight="13.2" x14ac:dyDescent="0.25"/>
  <cols>
    <col min="1" max="1" width="2.44140625" customWidth="1"/>
    <col min="2" max="2" width="22.88671875" customWidth="1"/>
    <col min="3" max="3" width="19.33203125" customWidth="1"/>
    <col min="4" max="4" width="16.44140625" customWidth="1"/>
    <col min="5" max="5" width="17.109375" customWidth="1"/>
    <col min="6" max="6" width="17" customWidth="1"/>
    <col min="7" max="7" width="15.5546875" customWidth="1"/>
    <col min="8" max="8" width="15" customWidth="1"/>
    <col min="9" max="9" width="3" customWidth="1"/>
  </cols>
  <sheetData>
    <row r="1" spans="2:10" ht="4.5" customHeight="1" x14ac:dyDescent="0.25"/>
    <row r="2" spans="2:10" ht="15.6" x14ac:dyDescent="0.3">
      <c r="B2" s="333" t="s">
        <v>489</v>
      </c>
      <c r="J2" s="145" t="s">
        <v>226</v>
      </c>
    </row>
    <row r="3" spans="2:10" ht="15.6" x14ac:dyDescent="0.3">
      <c r="B3" s="333" t="s">
        <v>115</v>
      </c>
    </row>
    <row r="4" spans="2:10" ht="3.75" customHeight="1" x14ac:dyDescent="0.25">
      <c r="B4" s="27"/>
    </row>
    <row r="5" spans="2:10" s="29" customFormat="1" ht="19.5" customHeight="1" x14ac:dyDescent="0.25">
      <c r="B5" s="1024" t="s">
        <v>134</v>
      </c>
      <c r="C5" s="1019" t="s">
        <v>151</v>
      </c>
      <c r="D5" s="1020"/>
      <c r="E5" s="1020"/>
      <c r="F5" s="1020"/>
      <c r="G5" s="1020"/>
      <c r="H5" s="1021"/>
    </row>
    <row r="6" spans="2:10" s="29" customFormat="1" ht="34.5" customHeight="1" x14ac:dyDescent="0.25">
      <c r="B6" s="1025"/>
      <c r="C6" s="338" t="s">
        <v>366</v>
      </c>
      <c r="D6" s="338" t="s">
        <v>367</v>
      </c>
      <c r="E6" s="338" t="s">
        <v>368</v>
      </c>
      <c r="F6" s="338" t="s">
        <v>220</v>
      </c>
      <c r="G6" s="338" t="s">
        <v>369</v>
      </c>
      <c r="H6" s="342" t="s">
        <v>221</v>
      </c>
    </row>
    <row r="7" spans="2:10" s="29" customFormat="1" ht="3.75" customHeight="1" x14ac:dyDescent="0.25"/>
    <row r="8" spans="2:10" s="29" customFormat="1" ht="18" customHeight="1" x14ac:dyDescent="0.25">
      <c r="B8" s="373">
        <v>2006</v>
      </c>
      <c r="C8" s="395">
        <v>11990</v>
      </c>
      <c r="D8" s="157">
        <v>2094</v>
      </c>
      <c r="E8" s="157">
        <v>197951</v>
      </c>
      <c r="F8" s="157">
        <v>10377</v>
      </c>
      <c r="G8" s="157">
        <v>70049</v>
      </c>
      <c r="H8" s="157">
        <v>256777</v>
      </c>
    </row>
    <row r="9" spans="2:10" s="29" customFormat="1" ht="18" customHeight="1" x14ac:dyDescent="0.25">
      <c r="B9" s="396">
        <v>2007</v>
      </c>
      <c r="C9" s="397">
        <v>18323</v>
      </c>
      <c r="D9" s="153">
        <v>1848</v>
      </c>
      <c r="E9" s="153">
        <v>383343</v>
      </c>
      <c r="F9" s="153">
        <v>16561</v>
      </c>
      <c r="G9" s="153">
        <v>104523</v>
      </c>
      <c r="H9" s="153">
        <v>343986</v>
      </c>
    </row>
    <row r="10" spans="2:10" s="29" customFormat="1" ht="18" customHeight="1" x14ac:dyDescent="0.25">
      <c r="B10" s="368">
        <v>2008</v>
      </c>
      <c r="C10" s="346">
        <v>16617</v>
      </c>
      <c r="D10" s="154">
        <v>1777</v>
      </c>
      <c r="E10" s="154">
        <v>215130</v>
      </c>
      <c r="F10" s="154">
        <v>25739</v>
      </c>
      <c r="G10" s="154">
        <v>107652</v>
      </c>
      <c r="H10" s="154">
        <v>332770</v>
      </c>
    </row>
    <row r="11" spans="2:10" s="29" customFormat="1" ht="18" customHeight="1" x14ac:dyDescent="0.25">
      <c r="B11" s="396">
        <v>2009</v>
      </c>
      <c r="C11" s="397">
        <v>18558</v>
      </c>
      <c r="D11" s="153">
        <v>1578</v>
      </c>
      <c r="E11" s="153">
        <v>145775</v>
      </c>
      <c r="F11" s="153">
        <v>14306</v>
      </c>
      <c r="G11" s="153">
        <v>94869</v>
      </c>
      <c r="H11" s="153">
        <v>257308</v>
      </c>
    </row>
    <row r="12" spans="2:10" s="29" customFormat="1" ht="18" customHeight="1" x14ac:dyDescent="0.25">
      <c r="B12" s="368">
        <v>2010</v>
      </c>
      <c r="C12" s="346">
        <v>20690.319609999995</v>
      </c>
      <c r="D12" s="154">
        <v>1495.71549</v>
      </c>
      <c r="E12" s="154">
        <v>172532.95108</v>
      </c>
      <c r="F12" s="154">
        <v>15378.628999999999</v>
      </c>
      <c r="G12" s="154">
        <v>104428.74888</v>
      </c>
      <c r="H12" s="154">
        <v>325015.46030999999</v>
      </c>
    </row>
    <row r="13" spans="2:10" s="29" customFormat="1" ht="18" customHeight="1" x14ac:dyDescent="0.25">
      <c r="B13" s="398" t="s">
        <v>0</v>
      </c>
      <c r="C13" s="397">
        <v>566.13256000000001</v>
      </c>
      <c r="D13" s="153">
        <v>106.3488</v>
      </c>
      <c r="E13" s="153">
        <v>16012.8614</v>
      </c>
      <c r="F13" s="153">
        <v>572.14066999999989</v>
      </c>
      <c r="G13" s="153">
        <v>10966.222830000001</v>
      </c>
      <c r="H13" s="153">
        <v>17960.705700000002</v>
      </c>
    </row>
    <row r="14" spans="2:10" s="29" customFormat="1" ht="18" customHeight="1" x14ac:dyDescent="0.25">
      <c r="B14" s="351" t="s">
        <v>1</v>
      </c>
      <c r="C14" s="346">
        <v>702.27245999999991</v>
      </c>
      <c r="D14" s="154">
        <v>97.887289999999993</v>
      </c>
      <c r="E14" s="154">
        <v>16154.5398</v>
      </c>
      <c r="F14" s="154">
        <v>1428.5854200000001</v>
      </c>
      <c r="G14" s="154">
        <v>7270.01116</v>
      </c>
      <c r="H14" s="154">
        <v>22699.309649999999</v>
      </c>
    </row>
    <row r="15" spans="2:10" s="29" customFormat="1" ht="18" customHeight="1" x14ac:dyDescent="0.25">
      <c r="B15" s="398" t="s">
        <v>2</v>
      </c>
      <c r="C15" s="397">
        <v>643.95001999999999</v>
      </c>
      <c r="D15" s="153">
        <v>152.34335999999999</v>
      </c>
      <c r="E15" s="153">
        <v>18855.142060000002</v>
      </c>
      <c r="F15" s="153">
        <v>1597.2440100000001</v>
      </c>
      <c r="G15" s="153">
        <v>8513.8547600000002</v>
      </c>
      <c r="H15" s="153">
        <v>29923.032500000001</v>
      </c>
    </row>
    <row r="16" spans="2:10" s="29" customFormat="1" ht="18" customHeight="1" x14ac:dyDescent="0.25">
      <c r="B16" s="351" t="s">
        <v>3</v>
      </c>
      <c r="C16" s="346">
        <v>645.07150000000001</v>
      </c>
      <c r="D16" s="154">
        <v>101.41064</v>
      </c>
      <c r="E16" s="154">
        <v>16392.328100000002</v>
      </c>
      <c r="F16" s="154">
        <v>305.46562</v>
      </c>
      <c r="G16" s="154">
        <v>7219.9855099999995</v>
      </c>
      <c r="H16" s="154">
        <v>27066.700330000003</v>
      </c>
    </row>
    <row r="17" spans="2:8" s="29" customFormat="1" ht="18" customHeight="1" x14ac:dyDescent="0.25">
      <c r="B17" s="398" t="s">
        <v>4</v>
      </c>
      <c r="C17" s="397">
        <v>541.14187000000004</v>
      </c>
      <c r="D17" s="153">
        <v>189.47047000000001</v>
      </c>
      <c r="E17" s="153">
        <v>14769.634810000003</v>
      </c>
      <c r="F17" s="153">
        <v>755.32195999999999</v>
      </c>
      <c r="G17" s="153">
        <v>4290.61492</v>
      </c>
      <c r="H17" s="153">
        <v>28973.12383</v>
      </c>
    </row>
    <row r="18" spans="2:8" s="29" customFormat="1" ht="18" customHeight="1" x14ac:dyDescent="0.25">
      <c r="B18" s="351" t="s">
        <v>5</v>
      </c>
      <c r="C18" s="346">
        <v>1610.7364599999999</v>
      </c>
      <c r="D18" s="154">
        <v>225.46985999999998</v>
      </c>
      <c r="E18" s="154">
        <v>9290.914929999999</v>
      </c>
      <c r="F18" s="154">
        <v>1204.5601100000001</v>
      </c>
      <c r="G18" s="154">
        <v>7982.7637299999997</v>
      </c>
      <c r="H18" s="154">
        <v>32856.991869999998</v>
      </c>
    </row>
    <row r="19" spans="2:8" s="29" customFormat="1" ht="18" customHeight="1" x14ac:dyDescent="0.25">
      <c r="B19" s="398" t="s">
        <v>62</v>
      </c>
      <c r="C19" s="397">
        <v>2475.45183</v>
      </c>
      <c r="D19" s="153">
        <v>154.81692999999999</v>
      </c>
      <c r="E19" s="153">
        <v>9472.2790099999984</v>
      </c>
      <c r="F19" s="153">
        <v>1413.1555000000001</v>
      </c>
      <c r="G19" s="153">
        <v>6389.2172099999998</v>
      </c>
      <c r="H19" s="153">
        <v>29398.738500000003</v>
      </c>
    </row>
    <row r="20" spans="2:8" s="29" customFormat="1" ht="18" customHeight="1" x14ac:dyDescent="0.25">
      <c r="B20" s="351" t="s">
        <v>63</v>
      </c>
      <c r="C20" s="346">
        <v>3497.4187900000002</v>
      </c>
      <c r="D20" s="154">
        <v>76.703860000000006</v>
      </c>
      <c r="E20" s="154">
        <v>15408.10943</v>
      </c>
      <c r="F20" s="154">
        <v>1271.40976</v>
      </c>
      <c r="G20" s="154">
        <v>9259.7550600000013</v>
      </c>
      <c r="H20" s="154">
        <v>27428.944649999998</v>
      </c>
    </row>
    <row r="21" spans="2:8" s="29" customFormat="1" ht="18" customHeight="1" x14ac:dyDescent="0.25">
      <c r="B21" s="375" t="s">
        <v>64</v>
      </c>
      <c r="C21" s="347">
        <v>3949.7393499999998</v>
      </c>
      <c r="D21" s="215">
        <v>142.89704999999998</v>
      </c>
      <c r="E21" s="215">
        <v>15355.091269999999</v>
      </c>
      <c r="F21" s="215">
        <v>1047.2558300000001</v>
      </c>
      <c r="G21" s="215">
        <v>6787.9384300000002</v>
      </c>
      <c r="H21" s="215">
        <v>22434.343579999997</v>
      </c>
    </row>
    <row r="22" spans="2:8" s="29" customFormat="1" ht="18" customHeight="1" x14ac:dyDescent="0.25">
      <c r="B22" s="351" t="s">
        <v>65</v>
      </c>
      <c r="C22" s="346">
        <v>2321.8569900000002</v>
      </c>
      <c r="D22" s="154">
        <v>91.759059999999991</v>
      </c>
      <c r="E22" s="154">
        <v>15354.31164</v>
      </c>
      <c r="F22" s="154">
        <v>847.71084999999994</v>
      </c>
      <c r="G22" s="154">
        <v>8683.0026499999985</v>
      </c>
      <c r="H22" s="154">
        <v>26256.249449999996</v>
      </c>
    </row>
    <row r="23" spans="2:8" s="29" customFormat="1" ht="18" customHeight="1" x14ac:dyDescent="0.25">
      <c r="B23" s="375" t="s">
        <v>66</v>
      </c>
      <c r="C23" s="347">
        <v>2006.8111199999998</v>
      </c>
      <c r="D23" s="215">
        <v>95.954189999999997</v>
      </c>
      <c r="E23" s="215">
        <v>12894.338960000001</v>
      </c>
      <c r="F23" s="215">
        <v>2150.0481199999999</v>
      </c>
      <c r="G23" s="215">
        <v>12600.87982</v>
      </c>
      <c r="H23" s="215">
        <v>23349.979060000005</v>
      </c>
    </row>
    <row r="24" spans="2:8" s="29" customFormat="1" ht="18" customHeight="1" x14ac:dyDescent="0.25">
      <c r="B24" s="351" t="s">
        <v>67</v>
      </c>
      <c r="C24" s="346">
        <v>1729.73666</v>
      </c>
      <c r="D24" s="154">
        <v>60.653980000000004</v>
      </c>
      <c r="E24" s="154">
        <v>12573.399670000001</v>
      </c>
      <c r="F24" s="154">
        <v>2785.7311500000001</v>
      </c>
      <c r="G24" s="154">
        <v>14464.5028</v>
      </c>
      <c r="H24" s="154">
        <v>36667.341189999999</v>
      </c>
    </row>
    <row r="25" spans="2:8" s="29" customFormat="1" ht="18" customHeight="1" x14ac:dyDescent="0.25">
      <c r="B25" s="361">
        <v>2011</v>
      </c>
      <c r="C25" s="347">
        <f>SUM(C26:C37)</f>
        <v>12062.172630000001</v>
      </c>
      <c r="D25" s="215">
        <f t="shared" ref="D25:H25" si="0">SUM(D26:D37)</f>
        <v>2106.3306600000001</v>
      </c>
      <c r="E25" s="215">
        <f t="shared" si="0"/>
        <v>199784.65052999998</v>
      </c>
      <c r="F25" s="215">
        <f t="shared" si="0"/>
        <v>18998.497520000001</v>
      </c>
      <c r="G25" s="215">
        <f t="shared" si="0"/>
        <v>89518.371220000001</v>
      </c>
      <c r="H25" s="215">
        <f t="shared" si="0"/>
        <v>359072.27814000001</v>
      </c>
    </row>
    <row r="26" spans="2:8" s="29" customFormat="1" ht="18" customHeight="1" x14ac:dyDescent="0.25">
      <c r="B26" s="370" t="s">
        <v>0</v>
      </c>
      <c r="C26" s="346">
        <v>717.09396000000004</v>
      </c>
      <c r="D26" s="154">
        <v>159.56076000000002</v>
      </c>
      <c r="E26" s="154">
        <v>14741.209699999999</v>
      </c>
      <c r="F26" s="154">
        <v>668.23560999999995</v>
      </c>
      <c r="G26" s="154">
        <v>7861.7261600000002</v>
      </c>
      <c r="H26" s="154">
        <v>27838.28774</v>
      </c>
    </row>
    <row r="27" spans="2:8" s="29" customFormat="1" ht="18" customHeight="1" x14ac:dyDescent="0.25">
      <c r="B27" s="375" t="s">
        <v>1</v>
      </c>
      <c r="C27" s="347">
        <v>595.21695</v>
      </c>
      <c r="D27" s="215">
        <v>98.251890000000003</v>
      </c>
      <c r="E27" s="215">
        <v>14006.796450000002</v>
      </c>
      <c r="F27" s="215">
        <v>1877.2863199999997</v>
      </c>
      <c r="G27" s="215">
        <v>7765.5504000000001</v>
      </c>
      <c r="H27" s="215">
        <v>33673.944929999998</v>
      </c>
    </row>
    <row r="28" spans="2:8" s="29" customFormat="1" ht="18" customHeight="1" x14ac:dyDescent="0.25">
      <c r="B28" s="370" t="s">
        <v>2</v>
      </c>
      <c r="C28" s="349">
        <v>689.86171999999988</v>
      </c>
      <c r="D28" s="219">
        <v>181.9366</v>
      </c>
      <c r="E28" s="219">
        <v>14469.64438</v>
      </c>
      <c r="F28" s="219">
        <v>1836.97559</v>
      </c>
      <c r="G28" s="219">
        <v>14499.310960000001</v>
      </c>
      <c r="H28" s="219">
        <v>37456.045469999997</v>
      </c>
    </row>
    <row r="29" spans="2:8" s="29" customFormat="1" ht="18" customHeight="1" x14ac:dyDescent="0.25">
      <c r="B29" s="375" t="s">
        <v>3</v>
      </c>
      <c r="C29" s="399">
        <v>662</v>
      </c>
      <c r="D29" s="379">
        <v>229.21017000000001</v>
      </c>
      <c r="E29" s="379">
        <v>17443</v>
      </c>
      <c r="F29" s="379">
        <v>968</v>
      </c>
      <c r="G29" s="379">
        <v>8937.0143100000005</v>
      </c>
      <c r="H29" s="379">
        <v>26494</v>
      </c>
    </row>
    <row r="30" spans="2:8" s="29" customFormat="1" ht="18" customHeight="1" x14ac:dyDescent="0.25">
      <c r="B30" s="370" t="s">
        <v>4</v>
      </c>
      <c r="C30" s="349">
        <v>552</v>
      </c>
      <c r="D30" s="219">
        <v>266.12493999999998</v>
      </c>
      <c r="E30" s="219">
        <v>17951</v>
      </c>
      <c r="F30" s="219">
        <v>2077</v>
      </c>
      <c r="G30" s="219">
        <v>5675.5590899999997</v>
      </c>
      <c r="H30" s="219">
        <v>25272</v>
      </c>
    </row>
    <row r="31" spans="2:8" s="29" customFormat="1" ht="18" customHeight="1" x14ac:dyDescent="0.25">
      <c r="B31" s="375" t="s">
        <v>5</v>
      </c>
      <c r="C31" s="399">
        <v>1240</v>
      </c>
      <c r="D31" s="379">
        <v>299.75592999999998</v>
      </c>
      <c r="E31" s="379">
        <v>19850</v>
      </c>
      <c r="F31" s="379">
        <v>2720</v>
      </c>
      <c r="G31" s="379">
        <v>6441.0931300000002</v>
      </c>
      <c r="H31" s="379">
        <v>25612</v>
      </c>
    </row>
    <row r="32" spans="2:8" s="29" customFormat="1" ht="18" customHeight="1" x14ac:dyDescent="0.25">
      <c r="B32" s="370" t="s">
        <v>62</v>
      </c>
      <c r="C32" s="349">
        <v>732</v>
      </c>
      <c r="D32" s="219">
        <v>153.15539000000001</v>
      </c>
      <c r="E32" s="219">
        <v>15037</v>
      </c>
      <c r="F32" s="219">
        <v>2315</v>
      </c>
      <c r="G32" s="219">
        <v>9237.4395000000004</v>
      </c>
      <c r="H32" s="219">
        <v>24945</v>
      </c>
    </row>
    <row r="33" spans="1:9" s="29" customFormat="1" ht="18" customHeight="1" x14ac:dyDescent="0.25">
      <c r="B33" s="375" t="s">
        <v>63</v>
      </c>
      <c r="C33" s="399">
        <v>827</v>
      </c>
      <c r="D33" s="379">
        <v>233</v>
      </c>
      <c r="E33" s="379">
        <v>19217</v>
      </c>
      <c r="F33" s="379">
        <v>1243</v>
      </c>
      <c r="G33" s="379">
        <v>7098</v>
      </c>
      <c r="H33" s="379">
        <v>24476</v>
      </c>
    </row>
    <row r="34" spans="1:9" s="29" customFormat="1" ht="18" customHeight="1" x14ac:dyDescent="0.25">
      <c r="A34" s="306"/>
      <c r="B34" s="370" t="s">
        <v>64</v>
      </c>
      <c r="C34" s="349">
        <v>2147</v>
      </c>
      <c r="D34" s="219">
        <v>111</v>
      </c>
      <c r="E34" s="219">
        <v>18264</v>
      </c>
      <c r="F34" s="219">
        <v>2521</v>
      </c>
      <c r="G34" s="219">
        <v>4524</v>
      </c>
      <c r="H34" s="219">
        <v>25327</v>
      </c>
    </row>
    <row r="35" spans="1:9" s="29" customFormat="1" ht="18" customHeight="1" x14ac:dyDescent="0.25">
      <c r="B35" s="375" t="s">
        <v>65</v>
      </c>
      <c r="C35" s="399">
        <v>1282</v>
      </c>
      <c r="D35" s="379">
        <v>163.64542</v>
      </c>
      <c r="E35" s="379">
        <v>15788</v>
      </c>
      <c r="F35" s="379">
        <v>762</v>
      </c>
      <c r="G35" s="379">
        <v>7277.1726900000003</v>
      </c>
      <c r="H35" s="379">
        <v>29332</v>
      </c>
    </row>
    <row r="36" spans="1:9" s="29" customFormat="1" ht="18" customHeight="1" x14ac:dyDescent="0.25">
      <c r="B36" s="370" t="s">
        <v>66</v>
      </c>
      <c r="C36" s="349">
        <v>989</v>
      </c>
      <c r="D36" s="219">
        <v>143.51335999999998</v>
      </c>
      <c r="E36" s="219">
        <v>13245</v>
      </c>
      <c r="F36" s="219">
        <v>1340</v>
      </c>
      <c r="G36" s="219">
        <v>4346.3909400000002</v>
      </c>
      <c r="H36" s="219">
        <v>39791</v>
      </c>
    </row>
    <row r="37" spans="1:9" s="29" customFormat="1" ht="18" customHeight="1" x14ac:dyDescent="0.25">
      <c r="B37" s="375" t="s">
        <v>67</v>
      </c>
      <c r="C37" s="399">
        <v>1629</v>
      </c>
      <c r="D37" s="379">
        <v>67.176199999999994</v>
      </c>
      <c r="E37" s="379">
        <v>19772</v>
      </c>
      <c r="F37" s="379">
        <v>670</v>
      </c>
      <c r="G37" s="379">
        <v>5855.1140400000004</v>
      </c>
      <c r="H37" s="379">
        <v>38855</v>
      </c>
    </row>
    <row r="38" spans="1:9" s="29" customFormat="1" ht="18" customHeight="1" x14ac:dyDescent="0.25">
      <c r="B38" s="152" t="s">
        <v>505</v>
      </c>
      <c r="C38" s="349">
        <f t="shared" ref="C38:H38" si="1">SUM(C39:C48)</f>
        <v>8545.6276300000009</v>
      </c>
      <c r="D38" s="219">
        <f t="shared" si="1"/>
        <v>1923.1611</v>
      </c>
      <c r="E38" s="219">
        <f t="shared" si="1"/>
        <v>164656.06832999998</v>
      </c>
      <c r="F38" s="219">
        <f t="shared" si="1"/>
        <v>8412.859919999999</v>
      </c>
      <c r="G38" s="219">
        <f t="shared" si="1"/>
        <v>54152.20119</v>
      </c>
      <c r="H38" s="219">
        <f t="shared" si="1"/>
        <v>353693.80745999998</v>
      </c>
    </row>
    <row r="39" spans="1:9" s="29" customFormat="1" ht="18" customHeight="1" x14ac:dyDescent="0.25">
      <c r="B39" s="371" t="s">
        <v>0</v>
      </c>
      <c r="C39" s="399">
        <v>491</v>
      </c>
      <c r="D39" s="379">
        <v>82.833029999999994</v>
      </c>
      <c r="E39" s="379">
        <v>13935</v>
      </c>
      <c r="F39" s="379">
        <v>685</v>
      </c>
      <c r="G39" s="379">
        <v>5694</v>
      </c>
      <c r="H39" s="379">
        <v>30363</v>
      </c>
    </row>
    <row r="40" spans="1:9" s="29" customFormat="1" ht="18" customHeight="1" x14ac:dyDescent="0.25">
      <c r="B40" s="351" t="s">
        <v>1</v>
      </c>
      <c r="C40" s="349">
        <v>708</v>
      </c>
      <c r="D40" s="219">
        <v>189.58054999999999</v>
      </c>
      <c r="E40" s="219">
        <v>19185</v>
      </c>
      <c r="F40" s="219">
        <v>445</v>
      </c>
      <c r="G40" s="219">
        <v>5273</v>
      </c>
      <c r="H40" s="219">
        <v>32564</v>
      </c>
    </row>
    <row r="41" spans="1:9" s="29" customFormat="1" ht="18" customHeight="1" x14ac:dyDescent="0.25">
      <c r="B41" s="371" t="s">
        <v>2</v>
      </c>
      <c r="C41" s="399">
        <v>911</v>
      </c>
      <c r="D41" s="379">
        <v>207.74318</v>
      </c>
      <c r="E41" s="379">
        <v>23192</v>
      </c>
      <c r="F41" s="379">
        <v>629</v>
      </c>
      <c r="G41" s="379">
        <v>8542</v>
      </c>
      <c r="H41" s="379">
        <v>36876</v>
      </c>
    </row>
    <row r="42" spans="1:9" s="29" customFormat="1" ht="18" customHeight="1" x14ac:dyDescent="0.25">
      <c r="B42" s="351" t="s">
        <v>3</v>
      </c>
      <c r="C42" s="349">
        <v>839</v>
      </c>
      <c r="D42" s="219">
        <v>173.83053000000001</v>
      </c>
      <c r="E42" s="219">
        <v>14793</v>
      </c>
      <c r="F42" s="219">
        <v>300</v>
      </c>
      <c r="G42" s="219">
        <v>6037</v>
      </c>
      <c r="H42" s="219">
        <v>37008</v>
      </c>
    </row>
    <row r="43" spans="1:9" s="29" customFormat="1" ht="18" customHeight="1" x14ac:dyDescent="0.25">
      <c r="B43" s="371" t="s">
        <v>4</v>
      </c>
      <c r="C43" s="399">
        <v>490.05516999999998</v>
      </c>
      <c r="D43" s="379">
        <v>113.12300999999999</v>
      </c>
      <c r="E43" s="379">
        <v>14787.53649</v>
      </c>
      <c r="F43" s="379">
        <v>1579.6679000000001</v>
      </c>
      <c r="G43" s="379">
        <v>5946.0506500000001</v>
      </c>
      <c r="H43" s="379">
        <v>51879.315219999997</v>
      </c>
    </row>
    <row r="44" spans="1:9" s="29" customFormat="1" ht="18" customHeight="1" x14ac:dyDescent="0.25">
      <c r="B44" s="351" t="s">
        <v>5</v>
      </c>
      <c r="C44" s="349">
        <v>1046.87789</v>
      </c>
      <c r="D44" s="219">
        <v>357.19065000000001</v>
      </c>
      <c r="E44" s="219">
        <v>15572.630789999999</v>
      </c>
      <c r="F44" s="219">
        <v>982.96336000000008</v>
      </c>
      <c r="G44" s="219">
        <v>4220.2427099999995</v>
      </c>
      <c r="H44" s="219">
        <v>33681.249849999993</v>
      </c>
    </row>
    <row r="45" spans="1:9" s="29" customFormat="1" ht="18" customHeight="1" x14ac:dyDescent="0.25">
      <c r="B45" s="371" t="s">
        <v>62</v>
      </c>
      <c r="C45" s="399">
        <v>503.64497999999998</v>
      </c>
      <c r="D45" s="379">
        <v>174.48564000000002</v>
      </c>
      <c r="E45" s="379">
        <v>15315.171289999998</v>
      </c>
      <c r="F45" s="379">
        <v>804.6848</v>
      </c>
      <c r="G45" s="379">
        <v>4438.2806900000005</v>
      </c>
      <c r="H45" s="379">
        <v>36919.201010000004</v>
      </c>
      <c r="I45" s="388"/>
    </row>
    <row r="46" spans="1:9" s="29" customFormat="1" ht="18" customHeight="1" x14ac:dyDescent="0.25">
      <c r="B46" s="351" t="s">
        <v>63</v>
      </c>
      <c r="C46" s="349">
        <v>1318.0495900000001</v>
      </c>
      <c r="D46" s="219">
        <v>208.02198999999999</v>
      </c>
      <c r="E46" s="219">
        <v>15985.729760000002</v>
      </c>
      <c r="F46" s="219">
        <v>1211.54386</v>
      </c>
      <c r="G46" s="219">
        <v>7797.6271399999996</v>
      </c>
      <c r="H46" s="219">
        <v>35987.041380000002</v>
      </c>
    </row>
    <row r="47" spans="1:9" s="29" customFormat="1" ht="18" customHeight="1" x14ac:dyDescent="0.25">
      <c r="B47" s="371" t="s">
        <v>64</v>
      </c>
      <c r="C47" s="399">
        <v>1808</v>
      </c>
      <c r="D47" s="379">
        <v>224.41007999999999</v>
      </c>
      <c r="E47" s="379">
        <v>14394</v>
      </c>
      <c r="F47" s="379">
        <v>667</v>
      </c>
      <c r="G47" s="379">
        <v>1905</v>
      </c>
      <c r="H47" s="379">
        <v>27807</v>
      </c>
    </row>
    <row r="48" spans="1:9" s="29" customFormat="1" ht="18" customHeight="1" x14ac:dyDescent="0.25">
      <c r="B48" s="640" t="s">
        <v>65</v>
      </c>
      <c r="C48" s="634">
        <v>430</v>
      </c>
      <c r="D48" s="632">
        <v>191.94244</v>
      </c>
      <c r="E48" s="632">
        <v>17496</v>
      </c>
      <c r="F48" s="632">
        <v>1108</v>
      </c>
      <c r="G48" s="632">
        <v>4299</v>
      </c>
      <c r="H48" s="632">
        <v>30609</v>
      </c>
    </row>
    <row r="49" spans="2:8" ht="19.5" customHeight="1" x14ac:dyDescent="0.25">
      <c r="B49" s="364" t="s">
        <v>503</v>
      </c>
    </row>
    <row r="50" spans="2:8" x14ac:dyDescent="0.25">
      <c r="B50" s="1012" t="s">
        <v>525</v>
      </c>
      <c r="C50" s="1012"/>
      <c r="D50" s="1012"/>
      <c r="E50" s="1012"/>
      <c r="F50" s="1012"/>
      <c r="G50" s="1012"/>
      <c r="H50" s="1012"/>
    </row>
    <row r="51" spans="2:8" ht="12.75" customHeight="1" x14ac:dyDescent="0.25">
      <c r="B51" s="1012" t="s">
        <v>527</v>
      </c>
      <c r="C51" s="1012"/>
      <c r="D51" s="1012"/>
      <c r="E51" s="1012"/>
      <c r="F51" s="1012"/>
      <c r="G51" s="1012"/>
      <c r="H51" s="1012"/>
    </row>
    <row r="52" spans="2:8" ht="12.75" customHeight="1" x14ac:dyDescent="0.25">
      <c r="B52" s="1012" t="s">
        <v>526</v>
      </c>
      <c r="C52" s="1012"/>
      <c r="D52" s="1012"/>
      <c r="E52" s="1012"/>
      <c r="F52" s="1012"/>
      <c r="G52" s="1012"/>
      <c r="H52" s="1012"/>
    </row>
    <row r="53" spans="2:8" ht="13.8" x14ac:dyDescent="0.25">
      <c r="B53" s="365" t="s">
        <v>370</v>
      </c>
    </row>
    <row r="54" spans="2:8" ht="13.8" x14ac:dyDescent="0.25">
      <c r="B54" s="365" t="s">
        <v>371</v>
      </c>
    </row>
    <row r="55" spans="2:8" ht="13.8" x14ac:dyDescent="0.25">
      <c r="B55" s="365" t="s">
        <v>372</v>
      </c>
    </row>
    <row r="56" spans="2:8" ht="13.8" x14ac:dyDescent="0.25">
      <c r="B56" s="365" t="s">
        <v>373</v>
      </c>
    </row>
    <row r="57" spans="2:8" ht="13.8" x14ac:dyDescent="0.25">
      <c r="B57" s="365" t="s">
        <v>374</v>
      </c>
    </row>
    <row r="58" spans="2:8" x14ac:dyDescent="0.25">
      <c r="B58" s="365" t="s">
        <v>360</v>
      </c>
    </row>
  </sheetData>
  <customSheetViews>
    <customSheetView guid="{C6DB9338-125F-4216-B781-9736B7EB9E61}" scale="130" showPageBreaks="1" showGridLines="0" printArea="1" view="pageBreakPreview" topLeftCell="A22">
      <selection activeCell="D25" sqref="D25"/>
      <pageMargins left="0.35433070866141736" right="0.35433070866141736" top="0.39370078740157483" bottom="0.39370078740157483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5">
    <mergeCell ref="C5:H5"/>
    <mergeCell ref="B5:B6"/>
    <mergeCell ref="B50:H50"/>
    <mergeCell ref="B51:H51"/>
    <mergeCell ref="B52:H52"/>
  </mergeCells>
  <phoneticPr fontId="2" type="noConversion"/>
  <hyperlinks>
    <hyperlink ref="J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92D050"/>
  </sheetPr>
  <dimension ref="B2:I57"/>
  <sheetViews>
    <sheetView showGridLines="0" view="pageBreakPreview" topLeftCell="A25" zoomScale="110" zoomScaleNormal="100" zoomScaleSheetLayoutView="110" workbookViewId="0">
      <selection activeCell="F38" sqref="F38"/>
    </sheetView>
  </sheetViews>
  <sheetFormatPr baseColWidth="10" defaultRowHeight="13.2" x14ac:dyDescent="0.25"/>
  <cols>
    <col min="1" max="1" width="4.44140625" style="31" customWidth="1"/>
    <col min="2" max="2" width="21" style="31" customWidth="1"/>
    <col min="3" max="3" width="17.109375" style="31" customWidth="1"/>
    <col min="4" max="5" width="16.44140625" style="31" customWidth="1"/>
    <col min="6" max="6" width="18.44140625" style="31" customWidth="1"/>
    <col min="7" max="7" width="21.33203125" style="31" customWidth="1"/>
    <col min="8" max="8" width="12.5546875" style="31" customWidth="1"/>
    <col min="9" max="248" width="11.44140625" style="31"/>
    <col min="249" max="249" width="19" style="31" customWidth="1"/>
    <col min="250" max="504" width="11.44140625" style="31"/>
    <col min="505" max="505" width="19" style="31" customWidth="1"/>
    <col min="506" max="760" width="11.44140625" style="31"/>
    <col min="761" max="761" width="19" style="31" customWidth="1"/>
    <col min="762" max="1016" width="11.44140625" style="31"/>
    <col min="1017" max="1017" width="19" style="31" customWidth="1"/>
    <col min="1018" max="1272" width="11.44140625" style="31"/>
    <col min="1273" max="1273" width="19" style="31" customWidth="1"/>
    <col min="1274" max="1528" width="11.44140625" style="31"/>
    <col min="1529" max="1529" width="19" style="31" customWidth="1"/>
    <col min="1530" max="1784" width="11.44140625" style="31"/>
    <col min="1785" max="1785" width="19" style="31" customWidth="1"/>
    <col min="1786" max="2040" width="11.44140625" style="31"/>
    <col min="2041" max="2041" width="19" style="31" customWidth="1"/>
    <col min="2042" max="2296" width="11.44140625" style="31"/>
    <col min="2297" max="2297" width="19" style="31" customWidth="1"/>
    <col min="2298" max="2552" width="11.44140625" style="31"/>
    <col min="2553" max="2553" width="19" style="31" customWidth="1"/>
    <col min="2554" max="2808" width="11.44140625" style="31"/>
    <col min="2809" max="2809" width="19" style="31" customWidth="1"/>
    <col min="2810" max="3064" width="11.44140625" style="31"/>
    <col min="3065" max="3065" width="19" style="31" customWidth="1"/>
    <col min="3066" max="3320" width="11.44140625" style="31"/>
    <col min="3321" max="3321" width="19" style="31" customWidth="1"/>
    <col min="3322" max="3576" width="11.44140625" style="31"/>
    <col min="3577" max="3577" width="19" style="31" customWidth="1"/>
    <col min="3578" max="3832" width="11.44140625" style="31"/>
    <col min="3833" max="3833" width="19" style="31" customWidth="1"/>
    <col min="3834" max="4088" width="11.44140625" style="31"/>
    <col min="4089" max="4089" width="19" style="31" customWidth="1"/>
    <col min="4090" max="4344" width="11.44140625" style="31"/>
    <col min="4345" max="4345" width="19" style="31" customWidth="1"/>
    <col min="4346" max="4600" width="11.44140625" style="31"/>
    <col min="4601" max="4601" width="19" style="31" customWidth="1"/>
    <col min="4602" max="4856" width="11.44140625" style="31"/>
    <col min="4857" max="4857" width="19" style="31" customWidth="1"/>
    <col min="4858" max="5112" width="11.44140625" style="31"/>
    <col min="5113" max="5113" width="19" style="31" customWidth="1"/>
    <col min="5114" max="5368" width="11.44140625" style="31"/>
    <col min="5369" max="5369" width="19" style="31" customWidth="1"/>
    <col min="5370" max="5624" width="11.44140625" style="31"/>
    <col min="5625" max="5625" width="19" style="31" customWidth="1"/>
    <col min="5626" max="5880" width="11.44140625" style="31"/>
    <col min="5881" max="5881" width="19" style="31" customWidth="1"/>
    <col min="5882" max="6136" width="11.44140625" style="31"/>
    <col min="6137" max="6137" width="19" style="31" customWidth="1"/>
    <col min="6138" max="6392" width="11.44140625" style="31"/>
    <col min="6393" max="6393" width="19" style="31" customWidth="1"/>
    <col min="6394" max="6648" width="11.44140625" style="31"/>
    <col min="6649" max="6649" width="19" style="31" customWidth="1"/>
    <col min="6650" max="6904" width="11.44140625" style="31"/>
    <col min="6905" max="6905" width="19" style="31" customWidth="1"/>
    <col min="6906" max="7160" width="11.44140625" style="31"/>
    <col min="7161" max="7161" width="19" style="31" customWidth="1"/>
    <col min="7162" max="7416" width="11.44140625" style="31"/>
    <col min="7417" max="7417" width="19" style="31" customWidth="1"/>
    <col min="7418" max="7672" width="11.44140625" style="31"/>
    <col min="7673" max="7673" width="19" style="31" customWidth="1"/>
    <col min="7674" max="7928" width="11.44140625" style="31"/>
    <col min="7929" max="7929" width="19" style="31" customWidth="1"/>
    <col min="7930" max="8184" width="11.44140625" style="31"/>
    <col min="8185" max="8185" width="19" style="31" customWidth="1"/>
    <col min="8186" max="8440" width="11.44140625" style="31"/>
    <col min="8441" max="8441" width="19" style="31" customWidth="1"/>
    <col min="8442" max="8696" width="11.44140625" style="31"/>
    <col min="8697" max="8697" width="19" style="31" customWidth="1"/>
    <col min="8698" max="8952" width="11.44140625" style="31"/>
    <col min="8953" max="8953" width="19" style="31" customWidth="1"/>
    <col min="8954" max="9208" width="11.44140625" style="31"/>
    <col min="9209" max="9209" width="19" style="31" customWidth="1"/>
    <col min="9210" max="9464" width="11.44140625" style="31"/>
    <col min="9465" max="9465" width="19" style="31" customWidth="1"/>
    <col min="9466" max="9720" width="11.44140625" style="31"/>
    <col min="9721" max="9721" width="19" style="31" customWidth="1"/>
    <col min="9722" max="9976" width="11.44140625" style="31"/>
    <col min="9977" max="9977" width="19" style="31" customWidth="1"/>
    <col min="9978" max="10232" width="11.44140625" style="31"/>
    <col min="10233" max="10233" width="19" style="31" customWidth="1"/>
    <col min="10234" max="10488" width="11.44140625" style="31"/>
    <col min="10489" max="10489" width="19" style="31" customWidth="1"/>
    <col min="10490" max="10744" width="11.44140625" style="31"/>
    <col min="10745" max="10745" width="19" style="31" customWidth="1"/>
    <col min="10746" max="11000" width="11.44140625" style="31"/>
    <col min="11001" max="11001" width="19" style="31" customWidth="1"/>
    <col min="11002" max="11256" width="11.44140625" style="31"/>
    <col min="11257" max="11257" width="19" style="31" customWidth="1"/>
    <col min="11258" max="11512" width="11.44140625" style="31"/>
    <col min="11513" max="11513" width="19" style="31" customWidth="1"/>
    <col min="11514" max="11768" width="11.44140625" style="31"/>
    <col min="11769" max="11769" width="19" style="31" customWidth="1"/>
    <col min="11770" max="12024" width="11.44140625" style="31"/>
    <col min="12025" max="12025" width="19" style="31" customWidth="1"/>
    <col min="12026" max="12280" width="11.44140625" style="31"/>
    <col min="12281" max="12281" width="19" style="31" customWidth="1"/>
    <col min="12282" max="12536" width="11.44140625" style="31"/>
    <col min="12537" max="12537" width="19" style="31" customWidth="1"/>
    <col min="12538" max="12792" width="11.44140625" style="31"/>
    <col min="12793" max="12793" width="19" style="31" customWidth="1"/>
    <col min="12794" max="13048" width="11.44140625" style="31"/>
    <col min="13049" max="13049" width="19" style="31" customWidth="1"/>
    <col min="13050" max="13304" width="11.44140625" style="31"/>
    <col min="13305" max="13305" width="19" style="31" customWidth="1"/>
    <col min="13306" max="13560" width="11.44140625" style="31"/>
    <col min="13561" max="13561" width="19" style="31" customWidth="1"/>
    <col min="13562" max="13816" width="11.44140625" style="31"/>
    <col min="13817" max="13817" width="19" style="31" customWidth="1"/>
    <col min="13818" max="14072" width="11.44140625" style="31"/>
    <col min="14073" max="14073" width="19" style="31" customWidth="1"/>
    <col min="14074" max="14328" width="11.44140625" style="31"/>
    <col min="14329" max="14329" width="19" style="31" customWidth="1"/>
    <col min="14330" max="14584" width="11.44140625" style="31"/>
    <col min="14585" max="14585" width="19" style="31" customWidth="1"/>
    <col min="14586" max="14840" width="11.44140625" style="31"/>
    <col min="14841" max="14841" width="19" style="31" customWidth="1"/>
    <col min="14842" max="15096" width="11.44140625" style="31"/>
    <col min="15097" max="15097" width="19" style="31" customWidth="1"/>
    <col min="15098" max="15352" width="11.44140625" style="31"/>
    <col min="15353" max="15353" width="19" style="31" customWidth="1"/>
    <col min="15354" max="15608" width="11.44140625" style="31"/>
    <col min="15609" max="15609" width="19" style="31" customWidth="1"/>
    <col min="15610" max="15864" width="11.44140625" style="31"/>
    <col min="15865" max="15865" width="19" style="31" customWidth="1"/>
    <col min="15866" max="16120" width="11.44140625" style="31"/>
    <col min="16121" max="16121" width="19" style="31" customWidth="1"/>
    <col min="16122" max="16384" width="11.44140625" style="31"/>
  </cols>
  <sheetData>
    <row r="2" spans="2:9" ht="15.6" x14ac:dyDescent="0.3">
      <c r="B2" s="333" t="s">
        <v>490</v>
      </c>
      <c r="I2" s="145" t="s">
        <v>226</v>
      </c>
    </row>
    <row r="3" spans="2:9" ht="15.6" x14ac:dyDescent="0.3">
      <c r="B3" s="333" t="s">
        <v>325</v>
      </c>
    </row>
    <row r="4" spans="2:9" ht="4.5" customHeight="1" x14ac:dyDescent="0.25">
      <c r="D4" s="37"/>
    </row>
    <row r="5" spans="2:9" s="48" customFormat="1" ht="24.9" customHeight="1" x14ac:dyDescent="0.25">
      <c r="B5" s="1016" t="s">
        <v>134</v>
      </c>
      <c r="C5" s="1019" t="s">
        <v>152</v>
      </c>
      <c r="D5" s="1020"/>
      <c r="E5" s="1020"/>
      <c r="F5" s="1020"/>
      <c r="G5" s="1020"/>
    </row>
    <row r="6" spans="2:9" s="48" customFormat="1" ht="24.9" customHeight="1" x14ac:dyDescent="0.25">
      <c r="B6" s="1009"/>
      <c r="C6" s="343" t="s">
        <v>106</v>
      </c>
      <c r="D6" s="343" t="s">
        <v>107</v>
      </c>
      <c r="E6" s="343" t="s">
        <v>108</v>
      </c>
      <c r="F6" s="343" t="s">
        <v>109</v>
      </c>
      <c r="G6" s="343" t="s">
        <v>53</v>
      </c>
    </row>
    <row r="7" spans="2:9" s="58" customFormat="1" ht="3" customHeight="1" x14ac:dyDescent="0.25">
      <c r="B7" s="20"/>
      <c r="C7" s="20"/>
      <c r="D7" s="20"/>
      <c r="E7" s="20"/>
      <c r="F7" s="20"/>
      <c r="G7" s="20"/>
    </row>
    <row r="8" spans="2:9" s="48" customFormat="1" ht="18" customHeight="1" x14ac:dyDescent="0.25">
      <c r="B8" s="373">
        <v>2006</v>
      </c>
      <c r="C8" s="157">
        <v>9550</v>
      </c>
      <c r="D8" s="157">
        <v>7761</v>
      </c>
      <c r="E8" s="157">
        <v>559</v>
      </c>
      <c r="F8" s="157">
        <v>23822</v>
      </c>
      <c r="G8" s="157">
        <v>41692</v>
      </c>
    </row>
    <row r="9" spans="2:9" s="48" customFormat="1" ht="18" customHeight="1" x14ac:dyDescent="0.25">
      <c r="B9" s="396">
        <v>2007</v>
      </c>
      <c r="C9" s="153">
        <v>8200</v>
      </c>
      <c r="D9" s="153">
        <v>2369</v>
      </c>
      <c r="E9" s="153">
        <v>726</v>
      </c>
      <c r="F9" s="153">
        <v>35391</v>
      </c>
      <c r="G9" s="153">
        <v>46686</v>
      </c>
    </row>
    <row r="10" spans="2:9" s="48" customFormat="1" ht="18" customHeight="1" x14ac:dyDescent="0.25">
      <c r="B10" s="368">
        <v>2008</v>
      </c>
      <c r="C10" s="154">
        <v>7571</v>
      </c>
      <c r="D10" s="154">
        <v>1260</v>
      </c>
      <c r="E10" s="154">
        <v>2214</v>
      </c>
      <c r="F10" s="154">
        <v>20067</v>
      </c>
      <c r="G10" s="154">
        <v>31112</v>
      </c>
    </row>
    <row r="11" spans="2:9" s="48" customFormat="1" ht="18" customHeight="1" x14ac:dyDescent="0.25">
      <c r="B11" s="396">
        <v>2009</v>
      </c>
      <c r="C11" s="153">
        <v>6045</v>
      </c>
      <c r="D11" s="153">
        <v>1606</v>
      </c>
      <c r="E11" s="153">
        <v>3598</v>
      </c>
      <c r="F11" s="153">
        <v>16373</v>
      </c>
      <c r="G11" s="153">
        <v>27622</v>
      </c>
    </row>
    <row r="12" spans="2:9" s="48" customFormat="1" ht="18" customHeight="1" x14ac:dyDescent="0.25">
      <c r="B12" s="368" t="s">
        <v>376</v>
      </c>
      <c r="C12" s="154">
        <v>6640.0670599999994</v>
      </c>
      <c r="D12" s="154">
        <v>2258.41984</v>
      </c>
      <c r="E12" s="154">
        <v>2698.89633</v>
      </c>
      <c r="F12" s="154">
        <v>10283.944879999999</v>
      </c>
      <c r="G12" s="154">
        <v>21881.328110000002</v>
      </c>
    </row>
    <row r="13" spans="2:9" s="48" customFormat="1" ht="18" customHeight="1" x14ac:dyDescent="0.25">
      <c r="B13" s="398" t="s">
        <v>0</v>
      </c>
      <c r="C13" s="153">
        <v>163.96898000000002</v>
      </c>
      <c r="D13" s="153">
        <v>61.530760000000001</v>
      </c>
      <c r="E13" s="153">
        <v>194.03307000000001</v>
      </c>
      <c r="F13" s="153">
        <v>5.09396</v>
      </c>
      <c r="G13" s="153">
        <v>424.62677000000002</v>
      </c>
      <c r="H13" s="85"/>
    </row>
    <row r="14" spans="2:9" s="48" customFormat="1" ht="18" customHeight="1" x14ac:dyDescent="0.25">
      <c r="B14" s="351" t="s">
        <v>1</v>
      </c>
      <c r="C14" s="154">
        <v>616.61138000000005</v>
      </c>
      <c r="D14" s="154">
        <v>199.38957000000002</v>
      </c>
      <c r="E14" s="154">
        <v>46.235430000000001</v>
      </c>
      <c r="F14" s="154">
        <v>6.6333599999999997</v>
      </c>
      <c r="G14" s="154">
        <v>868.86974000000009</v>
      </c>
      <c r="H14" s="85"/>
    </row>
    <row r="15" spans="2:9" s="48" customFormat="1" ht="18" customHeight="1" x14ac:dyDescent="0.25">
      <c r="B15" s="398" t="s">
        <v>2</v>
      </c>
      <c r="C15" s="153">
        <v>395.20395000000002</v>
      </c>
      <c r="D15" s="153">
        <v>170.41023999999999</v>
      </c>
      <c r="E15" s="153">
        <v>6.1047900000000004</v>
      </c>
      <c r="F15" s="153">
        <v>1031.3197</v>
      </c>
      <c r="G15" s="153">
        <v>1603.0386800000001</v>
      </c>
      <c r="H15" s="85"/>
    </row>
    <row r="16" spans="2:9" s="48" customFormat="1" ht="18" customHeight="1" x14ac:dyDescent="0.25">
      <c r="B16" s="351" t="s">
        <v>3</v>
      </c>
      <c r="C16" s="154">
        <v>519.67507999999998</v>
      </c>
      <c r="D16" s="154">
        <v>58.308620000000005</v>
      </c>
      <c r="E16" s="154">
        <v>209.29092</v>
      </c>
      <c r="F16" s="154">
        <v>77.984940000000009</v>
      </c>
      <c r="G16" s="154">
        <v>865.25956000000008</v>
      </c>
      <c r="H16" s="85"/>
    </row>
    <row r="17" spans="2:8" s="48" customFormat="1" ht="18" customHeight="1" x14ac:dyDescent="0.25">
      <c r="B17" s="398" t="s">
        <v>4</v>
      </c>
      <c r="C17" s="153">
        <v>852.52701000000002</v>
      </c>
      <c r="D17" s="153">
        <v>30.990509999999997</v>
      </c>
      <c r="E17" s="153">
        <v>208.97540000000001</v>
      </c>
      <c r="F17" s="153">
        <v>227.37763000000001</v>
      </c>
      <c r="G17" s="153">
        <v>1319.8705499999999</v>
      </c>
      <c r="H17" s="85"/>
    </row>
    <row r="18" spans="2:8" s="48" customFormat="1" ht="18" customHeight="1" x14ac:dyDescent="0.25">
      <c r="B18" s="351" t="s">
        <v>5</v>
      </c>
      <c r="C18" s="154">
        <v>632.05379000000005</v>
      </c>
      <c r="D18" s="154">
        <v>231.78738000000001</v>
      </c>
      <c r="E18" s="154">
        <v>292.15290000000005</v>
      </c>
      <c r="F18" s="154">
        <v>334.00004999999999</v>
      </c>
      <c r="G18" s="154">
        <v>1489.9941200000003</v>
      </c>
      <c r="H18" s="85"/>
    </row>
    <row r="19" spans="2:8" s="48" customFormat="1" ht="18" customHeight="1" x14ac:dyDescent="0.25">
      <c r="B19" s="398" t="s">
        <v>62</v>
      </c>
      <c r="C19" s="215">
        <v>661.49802</v>
      </c>
      <c r="D19" s="215">
        <v>145.66982999999999</v>
      </c>
      <c r="E19" s="215">
        <v>313.97295000000003</v>
      </c>
      <c r="F19" s="215">
        <v>411.66003000000001</v>
      </c>
      <c r="G19" s="215">
        <v>1532.8008300000001</v>
      </c>
      <c r="H19" s="85"/>
    </row>
    <row r="20" spans="2:8" s="48" customFormat="1" ht="18" customHeight="1" x14ac:dyDescent="0.25">
      <c r="B20" s="351" t="s">
        <v>63</v>
      </c>
      <c r="C20" s="154">
        <v>521.20356000000004</v>
      </c>
      <c r="D20" s="154">
        <v>184.70396</v>
      </c>
      <c r="E20" s="154">
        <v>256.21714000000003</v>
      </c>
      <c r="F20" s="154">
        <v>2837.1256000000003</v>
      </c>
      <c r="G20" s="154">
        <v>3799.2502600000003</v>
      </c>
      <c r="H20" s="85"/>
    </row>
    <row r="21" spans="2:8" s="48" customFormat="1" ht="18" customHeight="1" x14ac:dyDescent="0.25">
      <c r="B21" s="375" t="s">
        <v>64</v>
      </c>
      <c r="C21" s="215">
        <v>650.6619300000001</v>
      </c>
      <c r="D21" s="215">
        <v>276.62481000000002</v>
      </c>
      <c r="E21" s="215">
        <v>276.52269000000001</v>
      </c>
      <c r="F21" s="215">
        <v>497.66640999999998</v>
      </c>
      <c r="G21" s="215">
        <v>1701.4758400000003</v>
      </c>
      <c r="H21" s="85"/>
    </row>
    <row r="22" spans="2:8" s="48" customFormat="1" ht="18" customHeight="1" x14ac:dyDescent="0.25">
      <c r="B22" s="351" t="s">
        <v>65</v>
      </c>
      <c r="C22" s="154">
        <v>447.51006000000001</v>
      </c>
      <c r="D22" s="154">
        <v>286.3519</v>
      </c>
      <c r="E22" s="154">
        <v>299.85202000000004</v>
      </c>
      <c r="F22" s="154">
        <v>567.95096000000001</v>
      </c>
      <c r="G22" s="154">
        <v>1601.6649400000001</v>
      </c>
      <c r="H22" s="85"/>
    </row>
    <row r="23" spans="2:8" s="48" customFormat="1" ht="18" customHeight="1" x14ac:dyDescent="0.25">
      <c r="B23" s="375" t="s">
        <v>66</v>
      </c>
      <c r="C23" s="215">
        <v>469.84444999999999</v>
      </c>
      <c r="D23" s="215">
        <v>300.07627000000002</v>
      </c>
      <c r="E23" s="215">
        <v>196.88935000000001</v>
      </c>
      <c r="F23" s="215">
        <v>813.67052000000001</v>
      </c>
      <c r="G23" s="215">
        <v>1780.4805900000001</v>
      </c>
      <c r="H23" s="85"/>
    </row>
    <row r="24" spans="2:8" s="48" customFormat="1" ht="18" customHeight="1" x14ac:dyDescent="0.25">
      <c r="B24" s="351" t="s">
        <v>67</v>
      </c>
      <c r="C24" s="154">
        <v>709.30885000000001</v>
      </c>
      <c r="D24" s="154">
        <v>312.57598999999999</v>
      </c>
      <c r="E24" s="154">
        <v>398.64966999999996</v>
      </c>
      <c r="F24" s="154">
        <v>3473.4617200000002</v>
      </c>
      <c r="G24" s="154">
        <v>4893.9962300000007</v>
      </c>
      <c r="H24" s="85"/>
    </row>
    <row r="25" spans="2:8" s="48" customFormat="1" ht="18" customHeight="1" x14ac:dyDescent="0.25">
      <c r="B25" s="361">
        <v>2011</v>
      </c>
      <c r="C25" s="215">
        <f>SUM(C26:C37)</f>
        <v>6357.3214099999996</v>
      </c>
      <c r="D25" s="215">
        <f t="shared" ref="D25:F25" si="0">SUM(D26:D37)</f>
        <v>2126.7028799999998</v>
      </c>
      <c r="E25" s="215">
        <f t="shared" si="0"/>
        <v>2601.2167799999997</v>
      </c>
      <c r="F25" s="215">
        <f t="shared" si="0"/>
        <v>19033.60871</v>
      </c>
      <c r="G25" s="215">
        <f>SUM(G26:G37)</f>
        <v>30118.84978</v>
      </c>
      <c r="H25" s="85"/>
    </row>
    <row r="26" spans="2:8" s="48" customFormat="1" ht="18" customHeight="1" x14ac:dyDescent="0.25">
      <c r="B26" s="370" t="s">
        <v>0</v>
      </c>
      <c r="C26" s="154">
        <v>288.90661999999998</v>
      </c>
      <c r="D26" s="154">
        <v>236.26823000000002</v>
      </c>
      <c r="E26" s="154">
        <v>276.13121000000001</v>
      </c>
      <c r="F26" s="154">
        <v>54.477910000000001</v>
      </c>
      <c r="G26" s="154">
        <f>SUM(C26:F26)</f>
        <v>855.78396999999995</v>
      </c>
      <c r="H26" s="85"/>
    </row>
    <row r="27" spans="2:8" s="48" customFormat="1" ht="18" customHeight="1" x14ac:dyDescent="0.25">
      <c r="B27" s="375" t="s">
        <v>1</v>
      </c>
      <c r="C27" s="215">
        <v>401.03275000000002</v>
      </c>
      <c r="D27" s="215">
        <v>270.04899999999998</v>
      </c>
      <c r="E27" s="215">
        <v>99.46647999999999</v>
      </c>
      <c r="F27" s="215">
        <v>517.01781000000005</v>
      </c>
      <c r="G27" s="215">
        <f t="shared" ref="G27:G37" si="1">SUM(C27:F27)</f>
        <v>1287.5660400000002</v>
      </c>
      <c r="H27" s="85"/>
    </row>
    <row r="28" spans="2:8" s="48" customFormat="1" ht="18" customHeight="1" x14ac:dyDescent="0.25">
      <c r="B28" s="370" t="s">
        <v>2</v>
      </c>
      <c r="C28" s="400">
        <v>621.70776000000001</v>
      </c>
      <c r="D28" s="400">
        <v>43.520780000000002</v>
      </c>
      <c r="E28" s="400">
        <v>112.27459</v>
      </c>
      <c r="F28" s="400">
        <v>561.69281999999998</v>
      </c>
      <c r="G28" s="400">
        <f t="shared" si="1"/>
        <v>1339.19595</v>
      </c>
      <c r="H28" s="401"/>
    </row>
    <row r="29" spans="2:8" s="48" customFormat="1" ht="18" customHeight="1" x14ac:dyDescent="0.25">
      <c r="B29" s="375" t="s">
        <v>3</v>
      </c>
      <c r="C29" s="402">
        <v>436.44008000000002</v>
      </c>
      <c r="D29" s="402">
        <v>115.53444</v>
      </c>
      <c r="E29" s="402">
        <v>86.014200000000002</v>
      </c>
      <c r="F29" s="402">
        <v>418.88203999999996</v>
      </c>
      <c r="G29" s="402">
        <f t="shared" si="1"/>
        <v>1056.8707599999998</v>
      </c>
      <c r="H29" s="401"/>
    </row>
    <row r="30" spans="2:8" s="48" customFormat="1" ht="18" customHeight="1" x14ac:dyDescent="0.25">
      <c r="B30" s="370" t="s">
        <v>4</v>
      </c>
      <c r="C30" s="400">
        <v>541.63105000000007</v>
      </c>
      <c r="D30" s="400">
        <v>112.55779</v>
      </c>
      <c r="E30" s="400">
        <v>150.10158999999999</v>
      </c>
      <c r="F30" s="400">
        <v>625.63092000000006</v>
      </c>
      <c r="G30" s="400">
        <f t="shared" si="1"/>
        <v>1429.9213500000001</v>
      </c>
      <c r="H30" s="401"/>
    </row>
    <row r="31" spans="2:8" s="48" customFormat="1" ht="18" customHeight="1" x14ac:dyDescent="0.25">
      <c r="B31" s="375" t="s">
        <v>5</v>
      </c>
      <c r="C31" s="402">
        <v>502.02803</v>
      </c>
      <c r="D31" s="402">
        <v>111.5951</v>
      </c>
      <c r="E31" s="402">
        <v>189.97450000000001</v>
      </c>
      <c r="F31" s="402">
        <v>619.09149000000002</v>
      </c>
      <c r="G31" s="402">
        <f t="shared" si="1"/>
        <v>1422.68912</v>
      </c>
      <c r="H31" s="401"/>
    </row>
    <row r="32" spans="2:8" s="48" customFormat="1" ht="18" customHeight="1" x14ac:dyDescent="0.25">
      <c r="B32" s="370" t="s">
        <v>62</v>
      </c>
      <c r="C32" s="400">
        <v>489.86865</v>
      </c>
      <c r="D32" s="400">
        <v>69.663869999999989</v>
      </c>
      <c r="E32" s="400">
        <v>240.39188000000001</v>
      </c>
      <c r="F32" s="400">
        <v>1500.0612699999999</v>
      </c>
      <c r="G32" s="400">
        <f t="shared" si="1"/>
        <v>2299.98567</v>
      </c>
      <c r="H32" s="401"/>
    </row>
    <row r="33" spans="2:8" s="48" customFormat="1" ht="18" customHeight="1" x14ac:dyDescent="0.25">
      <c r="B33" s="375" t="s">
        <v>63</v>
      </c>
      <c r="C33" s="402">
        <v>614</v>
      </c>
      <c r="D33" s="402">
        <v>245</v>
      </c>
      <c r="E33" s="402">
        <v>376</v>
      </c>
      <c r="F33" s="402">
        <v>1644</v>
      </c>
      <c r="G33" s="402">
        <f t="shared" si="1"/>
        <v>2879</v>
      </c>
      <c r="H33" s="401"/>
    </row>
    <row r="34" spans="2:8" s="48" customFormat="1" ht="18" customHeight="1" x14ac:dyDescent="0.25">
      <c r="B34" s="370" t="s">
        <v>64</v>
      </c>
      <c r="C34" s="613">
        <v>702</v>
      </c>
      <c r="D34" s="400">
        <v>142</v>
      </c>
      <c r="E34" s="400">
        <v>438</v>
      </c>
      <c r="F34" s="400">
        <v>2841</v>
      </c>
      <c r="G34" s="400">
        <f t="shared" si="1"/>
        <v>4123</v>
      </c>
      <c r="H34" s="401"/>
    </row>
    <row r="35" spans="2:8" s="48" customFormat="1" ht="18" customHeight="1" x14ac:dyDescent="0.25">
      <c r="B35" s="375" t="s">
        <v>65</v>
      </c>
      <c r="C35" s="610">
        <v>522.42039</v>
      </c>
      <c r="D35" s="610">
        <v>312.97118</v>
      </c>
      <c r="E35" s="610">
        <v>167.79628</v>
      </c>
      <c r="F35" s="610">
        <v>3444.5099399999999</v>
      </c>
      <c r="G35" s="610">
        <f t="shared" si="1"/>
        <v>4447.6977900000002</v>
      </c>
      <c r="H35" s="401"/>
    </row>
    <row r="36" spans="2:8" s="48" customFormat="1" ht="18" customHeight="1" x14ac:dyDescent="0.25">
      <c r="B36" s="370" t="s">
        <v>66</v>
      </c>
      <c r="C36" s="611">
        <v>563.14099999999996</v>
      </c>
      <c r="D36" s="611">
        <v>364.42596999999995</v>
      </c>
      <c r="E36" s="611">
        <v>264.56205</v>
      </c>
      <c r="F36" s="611">
        <v>3417.8498599999998</v>
      </c>
      <c r="G36" s="611">
        <f t="shared" si="1"/>
        <v>4609.9788799999997</v>
      </c>
      <c r="H36" s="401"/>
    </row>
    <row r="37" spans="2:8" s="48" customFormat="1" ht="18" customHeight="1" x14ac:dyDescent="0.25">
      <c r="B37" s="375" t="s">
        <v>67</v>
      </c>
      <c r="C37" s="610">
        <v>674.14508000000001</v>
      </c>
      <c r="D37" s="610">
        <v>103.11652000000001</v>
      </c>
      <c r="E37" s="610">
        <v>200.50399999999999</v>
      </c>
      <c r="F37" s="610">
        <v>3389.3946499999997</v>
      </c>
      <c r="G37" s="610">
        <f t="shared" si="1"/>
        <v>4367.1602499999999</v>
      </c>
      <c r="H37" s="401"/>
    </row>
    <row r="38" spans="2:8" s="48" customFormat="1" ht="18" customHeight="1" x14ac:dyDescent="0.25">
      <c r="B38" s="152" t="s">
        <v>506</v>
      </c>
      <c r="C38" s="611">
        <f>SUM(C39:C48)</f>
        <v>6363.7828400000017</v>
      </c>
      <c r="D38" s="611">
        <f t="shared" ref="D38:G38" si="2">SUM(D39:D48)</f>
        <v>2235.5994350000001</v>
      </c>
      <c r="E38" s="611">
        <f t="shared" si="2"/>
        <v>1490.2960990000001</v>
      </c>
      <c r="F38" s="611">
        <f t="shared" si="2"/>
        <v>8752.8887699999996</v>
      </c>
      <c r="G38" s="611">
        <f t="shared" si="2"/>
        <v>18842.567144000001</v>
      </c>
      <c r="H38" s="432"/>
    </row>
    <row r="39" spans="2:8" s="48" customFormat="1" ht="18" customHeight="1" x14ac:dyDescent="0.25">
      <c r="B39" s="371" t="s">
        <v>0</v>
      </c>
      <c r="C39" s="610">
        <v>283.51832000000002</v>
      </c>
      <c r="D39" s="610">
        <v>47.569949999999999</v>
      </c>
      <c r="E39" s="610">
        <v>3.27467</v>
      </c>
      <c r="F39" s="610">
        <v>798.07968000000005</v>
      </c>
      <c r="G39" s="610">
        <f>SUM(C39:F39)</f>
        <v>1132.44262</v>
      </c>
      <c r="H39" s="401"/>
    </row>
    <row r="40" spans="2:8" s="48" customFormat="1" ht="18" customHeight="1" x14ac:dyDescent="0.25">
      <c r="B40" s="351" t="s">
        <v>1</v>
      </c>
      <c r="C40" s="612">
        <v>737.20047999999997</v>
      </c>
      <c r="D40" s="612">
        <v>322.22219000000001</v>
      </c>
      <c r="E40" s="612">
        <v>135.18726000000001</v>
      </c>
      <c r="F40" s="612">
        <v>703.13981000000001</v>
      </c>
      <c r="G40" s="612">
        <f t="shared" ref="G40:G48" si="3">SUM(C40:F40)</f>
        <v>1897.7497399999997</v>
      </c>
      <c r="H40" s="401"/>
    </row>
    <row r="41" spans="2:8" s="48" customFormat="1" ht="18" customHeight="1" x14ac:dyDescent="0.25">
      <c r="B41" s="371" t="s">
        <v>2</v>
      </c>
      <c r="C41" s="610">
        <v>559.37774000000002</v>
      </c>
      <c r="D41" s="610">
        <v>169.64922000000001</v>
      </c>
      <c r="E41" s="610">
        <v>95.205699999999993</v>
      </c>
      <c r="F41" s="610">
        <v>1015.97054</v>
      </c>
      <c r="G41" s="610">
        <f t="shared" si="3"/>
        <v>1840.2031999999999</v>
      </c>
      <c r="H41" s="401"/>
    </row>
    <row r="42" spans="2:8" s="48" customFormat="1" ht="18" customHeight="1" x14ac:dyDescent="0.25">
      <c r="B42" s="351" t="s">
        <v>3</v>
      </c>
      <c r="C42" s="612">
        <v>558.59060999999997</v>
      </c>
      <c r="D42" s="612">
        <v>303.17039999999997</v>
      </c>
      <c r="E42" s="612">
        <v>214.20209</v>
      </c>
      <c r="F42" s="612">
        <v>435.80329999999998</v>
      </c>
      <c r="G42" s="612">
        <f t="shared" si="3"/>
        <v>1511.7664</v>
      </c>
      <c r="H42" s="401"/>
    </row>
    <row r="43" spans="2:8" s="48" customFormat="1" ht="18" customHeight="1" x14ac:dyDescent="0.25">
      <c r="B43" s="371" t="s">
        <v>4</v>
      </c>
      <c r="C43" s="650">
        <v>1045.9948810000001</v>
      </c>
      <c r="D43" s="650">
        <v>173.850967</v>
      </c>
      <c r="E43" s="650">
        <v>275.080872</v>
      </c>
      <c r="F43" s="650">
        <v>325.77333000000004</v>
      </c>
      <c r="G43" s="650">
        <f>SUM(C43:F43)</f>
        <v>1820.7000500000001</v>
      </c>
      <c r="H43" s="401"/>
    </row>
    <row r="44" spans="2:8" s="48" customFormat="1" ht="18" customHeight="1" x14ac:dyDescent="0.25">
      <c r="B44" s="351" t="s">
        <v>5</v>
      </c>
      <c r="C44" s="612">
        <v>1063.4937460000001</v>
      </c>
      <c r="D44" s="612">
        <v>311.25362999999999</v>
      </c>
      <c r="E44" s="612">
        <v>49.187946000000004</v>
      </c>
      <c r="F44" s="612">
        <v>1021.9951</v>
      </c>
      <c r="G44" s="612">
        <f t="shared" si="3"/>
        <v>2445.9304219999999</v>
      </c>
      <c r="H44" s="401"/>
    </row>
    <row r="45" spans="2:8" s="48" customFormat="1" ht="18" customHeight="1" x14ac:dyDescent="0.25">
      <c r="B45" s="371" t="s">
        <v>62</v>
      </c>
      <c r="C45" s="650">
        <v>409.42414600000001</v>
      </c>
      <c r="D45" s="650">
        <v>196.600448</v>
      </c>
      <c r="E45" s="650">
        <v>101.628495</v>
      </c>
      <c r="F45" s="650">
        <v>527.71370400000001</v>
      </c>
      <c r="G45" s="650">
        <f t="shared" si="3"/>
        <v>1235.3667930000001</v>
      </c>
      <c r="H45" s="401"/>
    </row>
    <row r="46" spans="2:8" s="48" customFormat="1" ht="18" customHeight="1" x14ac:dyDescent="0.25">
      <c r="B46" s="351" t="s">
        <v>63</v>
      </c>
      <c r="C46" s="612">
        <v>537.51187800000002</v>
      </c>
      <c r="D46" s="612">
        <v>363.63071000000002</v>
      </c>
      <c r="E46" s="612">
        <v>278.25350099999997</v>
      </c>
      <c r="F46" s="612">
        <v>498.70269000000002</v>
      </c>
      <c r="G46" s="612">
        <f t="shared" si="3"/>
        <v>1678.0987790000001</v>
      </c>
      <c r="H46" s="401"/>
    </row>
    <row r="47" spans="2:8" s="48" customFormat="1" ht="18" customHeight="1" x14ac:dyDescent="0.25">
      <c r="B47" s="371" t="s">
        <v>64</v>
      </c>
      <c r="C47" s="650">
        <v>611.20010900000011</v>
      </c>
      <c r="D47" s="650">
        <v>109.219818</v>
      </c>
      <c r="E47" s="650">
        <v>209.552584</v>
      </c>
      <c r="F47" s="650">
        <v>958.04760999999996</v>
      </c>
      <c r="G47" s="650">
        <f t="shared" si="3"/>
        <v>1888.020121</v>
      </c>
      <c r="H47" s="401"/>
    </row>
    <row r="48" spans="2:8" s="48" customFormat="1" ht="18" customHeight="1" x14ac:dyDescent="0.25">
      <c r="B48" s="640" t="s">
        <v>65</v>
      </c>
      <c r="C48" s="651">
        <v>557.47093000000007</v>
      </c>
      <c r="D48" s="651">
        <v>238.43210200000001</v>
      </c>
      <c r="E48" s="651">
        <v>128.722981</v>
      </c>
      <c r="F48" s="651">
        <v>2467.6630060000002</v>
      </c>
      <c r="G48" s="651">
        <f t="shared" si="3"/>
        <v>3392.2890190000003</v>
      </c>
      <c r="H48" s="401"/>
    </row>
    <row r="49" spans="2:8" s="48" customFormat="1" ht="6" customHeight="1" x14ac:dyDescent="0.25">
      <c r="B49" s="375"/>
      <c r="C49" s="403"/>
      <c r="D49" s="403"/>
      <c r="E49" s="403"/>
      <c r="F49" s="403"/>
      <c r="G49" s="403"/>
      <c r="H49" s="401"/>
    </row>
    <row r="50" spans="2:8" ht="13.8" x14ac:dyDescent="0.25">
      <c r="B50" s="364" t="s">
        <v>503</v>
      </c>
      <c r="C50" s="40"/>
      <c r="D50" s="40"/>
      <c r="E50" s="40"/>
      <c r="F50" s="40"/>
      <c r="G50" s="40"/>
    </row>
    <row r="51" spans="2:8" ht="13.8" x14ac:dyDescent="0.25">
      <c r="B51" s="404" t="s">
        <v>377</v>
      </c>
      <c r="C51" s="40"/>
      <c r="D51" s="40"/>
      <c r="E51" s="40"/>
      <c r="F51" s="40"/>
      <c r="G51" s="40"/>
    </row>
    <row r="52" spans="2:8" x14ac:dyDescent="0.25">
      <c r="B52" s="1026" t="s">
        <v>378</v>
      </c>
      <c r="C52" s="1027"/>
      <c r="D52" s="1027"/>
      <c r="E52" s="1027"/>
      <c r="F52" s="1027"/>
      <c r="G52" s="1027"/>
    </row>
    <row r="53" spans="2:8" x14ac:dyDescent="0.25">
      <c r="B53" s="1027"/>
      <c r="C53" s="1027"/>
      <c r="D53" s="1027"/>
      <c r="E53" s="1027"/>
      <c r="F53" s="1027"/>
      <c r="G53" s="1027"/>
    </row>
    <row r="54" spans="2:8" x14ac:dyDescent="0.25">
      <c r="B54" s="1026" t="s">
        <v>379</v>
      </c>
      <c r="C54" s="1027"/>
      <c r="D54" s="1027"/>
      <c r="E54" s="1027"/>
      <c r="F54" s="1027"/>
      <c r="G54" s="1027"/>
    </row>
    <row r="55" spans="2:8" x14ac:dyDescent="0.25">
      <c r="B55" s="1027"/>
      <c r="C55" s="1027"/>
      <c r="D55" s="1027"/>
      <c r="E55" s="1027"/>
      <c r="F55" s="1027"/>
      <c r="G55" s="1027"/>
    </row>
    <row r="56" spans="2:8" ht="13.8" x14ac:dyDescent="0.25">
      <c r="B56" s="404" t="s">
        <v>380</v>
      </c>
      <c r="C56" s="40"/>
      <c r="D56" s="40"/>
      <c r="E56" s="40"/>
      <c r="F56" s="40"/>
      <c r="G56" s="40"/>
    </row>
    <row r="57" spans="2:8" x14ac:dyDescent="0.25">
      <c r="B57" s="365" t="s">
        <v>360</v>
      </c>
      <c r="C57" s="40"/>
      <c r="D57" s="40"/>
      <c r="E57" s="40"/>
      <c r="F57" s="40"/>
      <c r="G57" s="40"/>
    </row>
  </sheetData>
  <customSheetViews>
    <customSheetView guid="{C6DB9338-125F-4216-B781-9736B7EB9E61}" scale="130" showPageBreaks="1" showGridLines="0" printArea="1" view="pageBreakPreview" topLeftCell="A4">
      <selection activeCell="E26" sqref="E26"/>
      <pageMargins left="0.35433070866141736" right="0.35433070866141736" top="0.98425196850393704" bottom="0.98425196850393704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54:G55"/>
    <mergeCell ref="B5:B6"/>
    <mergeCell ref="C5:G5"/>
    <mergeCell ref="B52:G53"/>
  </mergeCells>
  <hyperlinks>
    <hyperlink ref="I2" location="contenido!A4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ignoredErrors>
    <ignoredError sqref="G38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rgb="FF92D050"/>
  </sheetPr>
  <dimension ref="B2:I56"/>
  <sheetViews>
    <sheetView showGridLines="0" view="pageBreakPreview" topLeftCell="A34" zoomScale="110" zoomScaleNormal="100" zoomScaleSheetLayoutView="110" workbookViewId="0">
      <selection activeCell="G38" sqref="G38"/>
    </sheetView>
  </sheetViews>
  <sheetFormatPr baseColWidth="10" defaultRowHeight="13.2" x14ac:dyDescent="0.25"/>
  <cols>
    <col min="1" max="1" width="4.6640625" style="31" customWidth="1"/>
    <col min="2" max="2" width="21.6640625" style="31" customWidth="1"/>
    <col min="3" max="3" width="20.5546875" style="31" customWidth="1"/>
    <col min="4" max="4" width="19.109375" style="31" customWidth="1"/>
    <col min="5" max="5" width="18.88671875" style="31" customWidth="1"/>
    <col min="6" max="6" width="17.6640625" style="31" customWidth="1"/>
    <col min="7" max="7" width="19.44140625" style="31" customWidth="1"/>
    <col min="8" max="8" width="9.109375" style="31" customWidth="1"/>
    <col min="9" max="249" width="11.44140625" style="31"/>
    <col min="250" max="250" width="19" style="31" customWidth="1"/>
    <col min="251" max="505" width="11.44140625" style="31"/>
    <col min="506" max="506" width="19" style="31" customWidth="1"/>
    <col min="507" max="761" width="11.44140625" style="31"/>
    <col min="762" max="762" width="19" style="31" customWidth="1"/>
    <col min="763" max="1017" width="11.44140625" style="31"/>
    <col min="1018" max="1018" width="19" style="31" customWidth="1"/>
    <col min="1019" max="1273" width="11.44140625" style="31"/>
    <col min="1274" max="1274" width="19" style="31" customWidth="1"/>
    <col min="1275" max="1529" width="11.44140625" style="31"/>
    <col min="1530" max="1530" width="19" style="31" customWidth="1"/>
    <col min="1531" max="1785" width="11.44140625" style="31"/>
    <col min="1786" max="1786" width="19" style="31" customWidth="1"/>
    <col min="1787" max="2041" width="11.44140625" style="31"/>
    <col min="2042" max="2042" width="19" style="31" customWidth="1"/>
    <col min="2043" max="2297" width="11.44140625" style="31"/>
    <col min="2298" max="2298" width="19" style="31" customWidth="1"/>
    <col min="2299" max="2553" width="11.44140625" style="31"/>
    <col min="2554" max="2554" width="19" style="31" customWidth="1"/>
    <col min="2555" max="2809" width="11.44140625" style="31"/>
    <col min="2810" max="2810" width="19" style="31" customWidth="1"/>
    <col min="2811" max="3065" width="11.44140625" style="31"/>
    <col min="3066" max="3066" width="19" style="31" customWidth="1"/>
    <col min="3067" max="3321" width="11.44140625" style="31"/>
    <col min="3322" max="3322" width="19" style="31" customWidth="1"/>
    <col min="3323" max="3577" width="11.44140625" style="31"/>
    <col min="3578" max="3578" width="19" style="31" customWidth="1"/>
    <col min="3579" max="3833" width="11.44140625" style="31"/>
    <col min="3834" max="3834" width="19" style="31" customWidth="1"/>
    <col min="3835" max="4089" width="11.44140625" style="31"/>
    <col min="4090" max="4090" width="19" style="31" customWidth="1"/>
    <col min="4091" max="4345" width="11.44140625" style="31"/>
    <col min="4346" max="4346" width="19" style="31" customWidth="1"/>
    <col min="4347" max="4601" width="11.44140625" style="31"/>
    <col min="4602" max="4602" width="19" style="31" customWidth="1"/>
    <col min="4603" max="4857" width="11.44140625" style="31"/>
    <col min="4858" max="4858" width="19" style="31" customWidth="1"/>
    <col min="4859" max="5113" width="11.44140625" style="31"/>
    <col min="5114" max="5114" width="19" style="31" customWidth="1"/>
    <col min="5115" max="5369" width="11.44140625" style="31"/>
    <col min="5370" max="5370" width="19" style="31" customWidth="1"/>
    <col min="5371" max="5625" width="11.44140625" style="31"/>
    <col min="5626" max="5626" width="19" style="31" customWidth="1"/>
    <col min="5627" max="5881" width="11.44140625" style="31"/>
    <col min="5882" max="5882" width="19" style="31" customWidth="1"/>
    <col min="5883" max="6137" width="11.44140625" style="31"/>
    <col min="6138" max="6138" width="19" style="31" customWidth="1"/>
    <col min="6139" max="6393" width="11.44140625" style="31"/>
    <col min="6394" max="6394" width="19" style="31" customWidth="1"/>
    <col min="6395" max="6649" width="11.44140625" style="31"/>
    <col min="6650" max="6650" width="19" style="31" customWidth="1"/>
    <col min="6651" max="6905" width="11.44140625" style="31"/>
    <col min="6906" max="6906" width="19" style="31" customWidth="1"/>
    <col min="6907" max="7161" width="11.44140625" style="31"/>
    <col min="7162" max="7162" width="19" style="31" customWidth="1"/>
    <col min="7163" max="7417" width="11.44140625" style="31"/>
    <col min="7418" max="7418" width="19" style="31" customWidth="1"/>
    <col min="7419" max="7673" width="11.44140625" style="31"/>
    <col min="7674" max="7674" width="19" style="31" customWidth="1"/>
    <col min="7675" max="7929" width="11.44140625" style="31"/>
    <col min="7930" max="7930" width="19" style="31" customWidth="1"/>
    <col min="7931" max="8185" width="11.44140625" style="31"/>
    <col min="8186" max="8186" width="19" style="31" customWidth="1"/>
    <col min="8187" max="8441" width="11.44140625" style="31"/>
    <col min="8442" max="8442" width="19" style="31" customWidth="1"/>
    <col min="8443" max="8697" width="11.44140625" style="31"/>
    <col min="8698" max="8698" width="19" style="31" customWidth="1"/>
    <col min="8699" max="8953" width="11.44140625" style="31"/>
    <col min="8954" max="8954" width="19" style="31" customWidth="1"/>
    <col min="8955" max="9209" width="11.44140625" style="31"/>
    <col min="9210" max="9210" width="19" style="31" customWidth="1"/>
    <col min="9211" max="9465" width="11.44140625" style="31"/>
    <col min="9466" max="9466" width="19" style="31" customWidth="1"/>
    <col min="9467" max="9721" width="11.44140625" style="31"/>
    <col min="9722" max="9722" width="19" style="31" customWidth="1"/>
    <col min="9723" max="9977" width="11.44140625" style="31"/>
    <col min="9978" max="9978" width="19" style="31" customWidth="1"/>
    <col min="9979" max="10233" width="11.44140625" style="31"/>
    <col min="10234" max="10234" width="19" style="31" customWidth="1"/>
    <col min="10235" max="10489" width="11.44140625" style="31"/>
    <col min="10490" max="10490" width="19" style="31" customWidth="1"/>
    <col min="10491" max="10745" width="11.44140625" style="31"/>
    <col min="10746" max="10746" width="19" style="31" customWidth="1"/>
    <col min="10747" max="11001" width="11.44140625" style="31"/>
    <col min="11002" max="11002" width="19" style="31" customWidth="1"/>
    <col min="11003" max="11257" width="11.44140625" style="31"/>
    <col min="11258" max="11258" width="19" style="31" customWidth="1"/>
    <col min="11259" max="11513" width="11.44140625" style="31"/>
    <col min="11514" max="11514" width="19" style="31" customWidth="1"/>
    <col min="11515" max="11769" width="11.44140625" style="31"/>
    <col min="11770" max="11770" width="19" style="31" customWidth="1"/>
    <col min="11771" max="12025" width="11.44140625" style="31"/>
    <col min="12026" max="12026" width="19" style="31" customWidth="1"/>
    <col min="12027" max="12281" width="11.44140625" style="31"/>
    <col min="12282" max="12282" width="19" style="31" customWidth="1"/>
    <col min="12283" max="12537" width="11.44140625" style="31"/>
    <col min="12538" max="12538" width="19" style="31" customWidth="1"/>
    <col min="12539" max="12793" width="11.44140625" style="31"/>
    <col min="12794" max="12794" width="19" style="31" customWidth="1"/>
    <col min="12795" max="13049" width="11.44140625" style="31"/>
    <col min="13050" max="13050" width="19" style="31" customWidth="1"/>
    <col min="13051" max="13305" width="11.44140625" style="31"/>
    <col min="13306" max="13306" width="19" style="31" customWidth="1"/>
    <col min="13307" max="13561" width="11.44140625" style="31"/>
    <col min="13562" max="13562" width="19" style="31" customWidth="1"/>
    <col min="13563" max="13817" width="11.44140625" style="31"/>
    <col min="13818" max="13818" width="19" style="31" customWidth="1"/>
    <col min="13819" max="14073" width="11.44140625" style="31"/>
    <col min="14074" max="14074" width="19" style="31" customWidth="1"/>
    <col min="14075" max="14329" width="11.44140625" style="31"/>
    <col min="14330" max="14330" width="19" style="31" customWidth="1"/>
    <col min="14331" max="14585" width="11.44140625" style="31"/>
    <col min="14586" max="14586" width="19" style="31" customWidth="1"/>
    <col min="14587" max="14841" width="11.44140625" style="31"/>
    <col min="14842" max="14842" width="19" style="31" customWidth="1"/>
    <col min="14843" max="15097" width="11.44140625" style="31"/>
    <col min="15098" max="15098" width="19" style="31" customWidth="1"/>
    <col min="15099" max="15353" width="11.44140625" style="31"/>
    <col min="15354" max="15354" width="19" style="31" customWidth="1"/>
    <col min="15355" max="15609" width="11.44140625" style="31"/>
    <col min="15610" max="15610" width="19" style="31" customWidth="1"/>
    <col min="15611" max="15865" width="11.44140625" style="31"/>
    <col min="15866" max="15866" width="19" style="31" customWidth="1"/>
    <col min="15867" max="16121" width="11.44140625" style="31"/>
    <col min="16122" max="16122" width="19" style="31" customWidth="1"/>
    <col min="16123" max="16384" width="11.44140625" style="31"/>
  </cols>
  <sheetData>
    <row r="2" spans="2:9" ht="15.6" x14ac:dyDescent="0.3">
      <c r="B2" s="333" t="s">
        <v>491</v>
      </c>
      <c r="I2" s="145" t="s">
        <v>226</v>
      </c>
    </row>
    <row r="3" spans="2:9" ht="15.6" x14ac:dyDescent="0.3">
      <c r="B3" s="333" t="s">
        <v>332</v>
      </c>
    </row>
    <row r="4" spans="2:9" ht="12.75" customHeight="1" x14ac:dyDescent="0.25">
      <c r="D4" s="38"/>
    </row>
    <row r="5" spans="2:9" s="48" customFormat="1" ht="24.9" customHeight="1" x14ac:dyDescent="0.25">
      <c r="B5" s="1016" t="s">
        <v>134</v>
      </c>
      <c r="C5" s="1019" t="s">
        <v>152</v>
      </c>
      <c r="D5" s="1020"/>
      <c r="E5" s="1020"/>
      <c r="F5" s="1020"/>
      <c r="G5" s="1020"/>
    </row>
    <row r="6" spans="2:9" s="48" customFormat="1" ht="24.9" customHeight="1" x14ac:dyDescent="0.25">
      <c r="B6" s="1009"/>
      <c r="C6" s="343" t="s">
        <v>106</v>
      </c>
      <c r="D6" s="343" t="s">
        <v>107</v>
      </c>
      <c r="E6" s="343" t="s">
        <v>108</v>
      </c>
      <c r="F6" s="343" t="s">
        <v>109</v>
      </c>
      <c r="G6" s="343" t="s">
        <v>53</v>
      </c>
    </row>
    <row r="7" spans="2:9" s="58" customFormat="1" ht="9.9" customHeight="1" x14ac:dyDescent="0.25">
      <c r="B7" s="20"/>
      <c r="C7" s="20"/>
      <c r="D7" s="20"/>
      <c r="E7" s="20"/>
      <c r="F7" s="20"/>
      <c r="G7" s="20"/>
    </row>
    <row r="8" spans="2:9" s="48" customFormat="1" ht="18" customHeight="1" x14ac:dyDescent="0.25">
      <c r="B8" s="373">
        <v>2006</v>
      </c>
      <c r="C8" s="157">
        <v>76951</v>
      </c>
      <c r="D8" s="157">
        <v>21128</v>
      </c>
      <c r="E8" s="157">
        <v>1579</v>
      </c>
      <c r="F8" s="157">
        <v>65071</v>
      </c>
      <c r="G8" s="157">
        <v>164729</v>
      </c>
    </row>
    <row r="9" spans="2:9" s="48" customFormat="1" ht="18" customHeight="1" x14ac:dyDescent="0.25">
      <c r="B9" s="396">
        <v>2007</v>
      </c>
      <c r="C9" s="153">
        <v>63582</v>
      </c>
      <c r="D9" s="153">
        <v>6700</v>
      </c>
      <c r="E9" s="153">
        <v>1431</v>
      </c>
      <c r="F9" s="153">
        <v>134056</v>
      </c>
      <c r="G9" s="153">
        <v>205769</v>
      </c>
    </row>
    <row r="10" spans="2:9" s="48" customFormat="1" ht="18" customHeight="1" x14ac:dyDescent="0.25">
      <c r="B10" s="368">
        <v>2008</v>
      </c>
      <c r="C10" s="154">
        <v>66714</v>
      </c>
      <c r="D10" s="154">
        <v>2873</v>
      </c>
      <c r="E10" s="154">
        <v>10175</v>
      </c>
      <c r="F10" s="154">
        <v>85364</v>
      </c>
      <c r="G10" s="154">
        <v>165126</v>
      </c>
    </row>
    <row r="11" spans="2:9" s="48" customFormat="1" ht="18" customHeight="1" x14ac:dyDescent="0.25">
      <c r="B11" s="396">
        <v>2009</v>
      </c>
      <c r="C11" s="153">
        <v>44046</v>
      </c>
      <c r="D11" s="153">
        <v>4243</v>
      </c>
      <c r="E11" s="153">
        <v>14738</v>
      </c>
      <c r="F11" s="153">
        <v>37944</v>
      </c>
      <c r="G11" s="153">
        <v>100990</v>
      </c>
    </row>
    <row r="12" spans="2:9" s="48" customFormat="1" ht="18" customHeight="1" x14ac:dyDescent="0.25">
      <c r="B12" s="368" t="s">
        <v>381</v>
      </c>
      <c r="C12" s="154">
        <v>45865.165979999998</v>
      </c>
      <c r="D12" s="154">
        <v>9556.0322899999992</v>
      </c>
      <c r="E12" s="154">
        <v>13020.58915</v>
      </c>
      <c r="F12" s="154">
        <v>36203.002050000003</v>
      </c>
      <c r="G12" s="154">
        <v>104644.78946999999</v>
      </c>
    </row>
    <row r="13" spans="2:9" s="48" customFormat="1" ht="18" customHeight="1" x14ac:dyDescent="0.25">
      <c r="B13" s="398" t="s">
        <v>0</v>
      </c>
      <c r="C13" s="153">
        <v>1335.93092</v>
      </c>
      <c r="D13" s="153">
        <v>99.71150999999999</v>
      </c>
      <c r="E13" s="153">
        <v>757.85418000000004</v>
      </c>
      <c r="F13" s="153">
        <v>17.434229999999999</v>
      </c>
      <c r="G13" s="153">
        <v>2210.93084</v>
      </c>
      <c r="H13" s="85"/>
    </row>
    <row r="14" spans="2:9" s="48" customFormat="1" ht="18" customHeight="1" x14ac:dyDescent="0.25">
      <c r="B14" s="351" t="s">
        <v>1</v>
      </c>
      <c r="C14" s="154">
        <v>4529.2232599999998</v>
      </c>
      <c r="D14" s="154">
        <v>792.43775000000005</v>
      </c>
      <c r="E14" s="154">
        <v>95.446880000000007</v>
      </c>
      <c r="F14" s="154">
        <v>19.987439999999999</v>
      </c>
      <c r="G14" s="154">
        <v>5437.0953300000001</v>
      </c>
      <c r="H14" s="85"/>
    </row>
    <row r="15" spans="2:9" s="48" customFormat="1" ht="18" customHeight="1" x14ac:dyDescent="0.25">
      <c r="B15" s="398" t="s">
        <v>2</v>
      </c>
      <c r="C15" s="153">
        <v>2634.7281699999999</v>
      </c>
      <c r="D15" s="153">
        <v>644.37012000000004</v>
      </c>
      <c r="E15" s="153">
        <v>47.400040000000004</v>
      </c>
      <c r="F15" s="153">
        <v>3516.4737300000002</v>
      </c>
      <c r="G15" s="153">
        <v>6842.9720600000001</v>
      </c>
      <c r="H15" s="85"/>
    </row>
    <row r="16" spans="2:9" s="48" customFormat="1" ht="18" customHeight="1" x14ac:dyDescent="0.25">
      <c r="B16" s="351" t="s">
        <v>3</v>
      </c>
      <c r="C16" s="154">
        <v>3492.8278</v>
      </c>
      <c r="D16" s="154">
        <v>84.890199999999993</v>
      </c>
      <c r="E16" s="154">
        <v>1125.61985</v>
      </c>
      <c r="F16" s="154">
        <v>325.67338000000001</v>
      </c>
      <c r="G16" s="154">
        <v>5029.0112300000001</v>
      </c>
      <c r="H16" s="85"/>
    </row>
    <row r="17" spans="2:9" s="48" customFormat="1" ht="18" customHeight="1" x14ac:dyDescent="0.25">
      <c r="B17" s="398" t="s">
        <v>4</v>
      </c>
      <c r="C17" s="153">
        <v>5705.7565400000003</v>
      </c>
      <c r="D17" s="153">
        <v>196.28712999999999</v>
      </c>
      <c r="E17" s="153">
        <v>1107.4590700000001</v>
      </c>
      <c r="F17" s="153">
        <v>959.36941000000002</v>
      </c>
      <c r="G17" s="153">
        <v>7968.8721500000001</v>
      </c>
      <c r="H17" s="85"/>
    </row>
    <row r="18" spans="2:9" s="48" customFormat="1" ht="18" customHeight="1" x14ac:dyDescent="0.25">
      <c r="B18" s="351" t="s">
        <v>5</v>
      </c>
      <c r="C18" s="154">
        <v>4604.20705</v>
      </c>
      <c r="D18" s="154">
        <v>1371.6451100000002</v>
      </c>
      <c r="E18" s="154">
        <v>1457.07331</v>
      </c>
      <c r="F18" s="154">
        <v>1421.4469999999999</v>
      </c>
      <c r="G18" s="154">
        <v>8854.3724700000002</v>
      </c>
      <c r="H18" s="85"/>
    </row>
    <row r="19" spans="2:9" s="48" customFormat="1" ht="18" customHeight="1" x14ac:dyDescent="0.25">
      <c r="B19" s="398" t="s">
        <v>62</v>
      </c>
      <c r="C19" s="215">
        <v>3977.68822</v>
      </c>
      <c r="D19" s="215">
        <v>381.23874000000001</v>
      </c>
      <c r="E19" s="215">
        <v>1689.9170800000002</v>
      </c>
      <c r="F19" s="215">
        <v>1773.4305200000001</v>
      </c>
      <c r="G19" s="215">
        <v>7822.2745599999998</v>
      </c>
      <c r="H19" s="85"/>
    </row>
    <row r="20" spans="2:9" s="48" customFormat="1" ht="18" customHeight="1" x14ac:dyDescent="0.25">
      <c r="B20" s="351" t="s">
        <v>63</v>
      </c>
      <c r="C20" s="154">
        <v>3679.5030200000001</v>
      </c>
      <c r="D20" s="154">
        <v>689.83720999999991</v>
      </c>
      <c r="E20" s="154">
        <v>1284.2266999999999</v>
      </c>
      <c r="F20" s="154">
        <v>9012.3707599999998</v>
      </c>
      <c r="G20" s="154">
        <v>14665.937689999999</v>
      </c>
      <c r="H20" s="85"/>
    </row>
    <row r="21" spans="2:9" s="48" customFormat="1" ht="18" customHeight="1" x14ac:dyDescent="0.25">
      <c r="B21" s="375" t="s">
        <v>64</v>
      </c>
      <c r="C21" s="215">
        <v>4488.1480199999996</v>
      </c>
      <c r="D21" s="215">
        <v>1537.2558200000001</v>
      </c>
      <c r="E21" s="215">
        <v>1288.4092000000001</v>
      </c>
      <c r="F21" s="215">
        <v>2139.94218</v>
      </c>
      <c r="G21" s="215">
        <v>9453.7552199999991</v>
      </c>
      <c r="H21" s="85"/>
    </row>
    <row r="22" spans="2:9" s="48" customFormat="1" ht="18" customHeight="1" x14ac:dyDescent="0.25">
      <c r="B22" s="351" t="s">
        <v>65</v>
      </c>
      <c r="C22" s="154">
        <v>3198.6419900000001</v>
      </c>
      <c r="D22" s="154">
        <v>957.84532999999999</v>
      </c>
      <c r="E22" s="154">
        <v>1357.8454400000001</v>
      </c>
      <c r="F22" s="154">
        <v>2442.90796</v>
      </c>
      <c r="G22" s="154">
        <v>7957.2407199999998</v>
      </c>
      <c r="H22" s="85"/>
    </row>
    <row r="23" spans="2:9" s="48" customFormat="1" ht="18" customHeight="1" x14ac:dyDescent="0.25">
      <c r="B23" s="375" t="s">
        <v>66</v>
      </c>
      <c r="C23" s="215">
        <v>3155.5148599999998</v>
      </c>
      <c r="D23" s="215">
        <v>981.83465000000001</v>
      </c>
      <c r="E23" s="215">
        <v>897.65895</v>
      </c>
      <c r="F23" s="215">
        <v>3377.3088700000003</v>
      </c>
      <c r="G23" s="215">
        <v>8412.3173299999999</v>
      </c>
      <c r="H23" s="85"/>
    </row>
    <row r="24" spans="2:9" s="48" customFormat="1" ht="18" customHeight="1" x14ac:dyDescent="0.25">
      <c r="B24" s="351" t="s">
        <v>67</v>
      </c>
      <c r="C24" s="154">
        <v>5062.9961299999995</v>
      </c>
      <c r="D24" s="154">
        <v>1818.6787199999999</v>
      </c>
      <c r="E24" s="154">
        <v>1911.6784499999999</v>
      </c>
      <c r="F24" s="154">
        <v>11196.656569999999</v>
      </c>
      <c r="G24" s="154">
        <v>19990.009870000002</v>
      </c>
      <c r="H24" s="85"/>
    </row>
    <row r="25" spans="2:9" s="48" customFormat="1" ht="18" customHeight="1" x14ac:dyDescent="0.25">
      <c r="B25" s="361">
        <v>2011</v>
      </c>
      <c r="C25" s="215">
        <f>SUM(C26:C37)</f>
        <v>47081.883219999996</v>
      </c>
      <c r="D25" s="215">
        <f t="shared" ref="D25:F25" si="0">SUM(D26:D37)</f>
        <v>8906.2987700000012</v>
      </c>
      <c r="E25" s="215">
        <f t="shared" si="0"/>
        <v>12542.980670000001</v>
      </c>
      <c r="F25" s="215">
        <f t="shared" si="0"/>
        <v>80914.771699999998</v>
      </c>
      <c r="G25" s="215">
        <f>SUM(G26:G37)</f>
        <v>149445.93435999998</v>
      </c>
      <c r="H25" s="85"/>
      <c r="I25" s="85"/>
    </row>
    <row r="26" spans="2:9" s="48" customFormat="1" ht="18" customHeight="1" x14ac:dyDescent="0.25">
      <c r="B26" s="370" t="s">
        <v>0</v>
      </c>
      <c r="C26" s="154">
        <v>2006.0670600000001</v>
      </c>
      <c r="D26" s="154">
        <v>802.40664000000004</v>
      </c>
      <c r="E26" s="154">
        <v>1395.98056</v>
      </c>
      <c r="F26" s="154">
        <v>252.80718999999999</v>
      </c>
      <c r="G26" s="154">
        <f>SUM(C26:F26)</f>
        <v>4457.26145</v>
      </c>
      <c r="H26" s="85"/>
    </row>
    <row r="27" spans="2:9" s="48" customFormat="1" ht="18" customHeight="1" x14ac:dyDescent="0.25">
      <c r="B27" s="375" t="s">
        <v>1</v>
      </c>
      <c r="C27" s="215">
        <v>2916.0868399999999</v>
      </c>
      <c r="D27" s="215">
        <v>926.47537</v>
      </c>
      <c r="E27" s="215">
        <v>528.38743999999997</v>
      </c>
      <c r="F27" s="215">
        <v>2328.76154</v>
      </c>
      <c r="G27" s="215">
        <f t="shared" ref="G27:G37" si="1">SUM(C27:F27)</f>
        <v>6699.71119</v>
      </c>
      <c r="H27" s="85"/>
    </row>
    <row r="28" spans="2:9" s="48" customFormat="1" ht="18" customHeight="1" x14ac:dyDescent="0.25">
      <c r="B28" s="370" t="s">
        <v>2</v>
      </c>
      <c r="C28" s="400">
        <v>4487.9743099999996</v>
      </c>
      <c r="D28" s="400">
        <v>205.59772000000001</v>
      </c>
      <c r="E28" s="400">
        <v>452.46620000000001</v>
      </c>
      <c r="F28" s="400">
        <v>2495.9897299999998</v>
      </c>
      <c r="G28" s="400">
        <f t="shared" si="1"/>
        <v>7642.0279599999994</v>
      </c>
    </row>
    <row r="29" spans="2:9" s="48" customFormat="1" ht="18" customHeight="1" x14ac:dyDescent="0.25">
      <c r="B29" s="375" t="s">
        <v>3</v>
      </c>
      <c r="C29" s="402">
        <v>3176.9186199999999</v>
      </c>
      <c r="D29" s="402">
        <v>583.05468999999994</v>
      </c>
      <c r="E29" s="402">
        <v>362.75038000000001</v>
      </c>
      <c r="F29" s="402">
        <v>1971.9194600000001</v>
      </c>
      <c r="G29" s="402">
        <f t="shared" si="1"/>
        <v>6094.6431499999999</v>
      </c>
    </row>
    <row r="30" spans="2:9" s="48" customFormat="1" ht="18" customHeight="1" x14ac:dyDescent="0.25">
      <c r="B30" s="370" t="s">
        <v>4</v>
      </c>
      <c r="C30" s="400">
        <v>3574.3815</v>
      </c>
      <c r="D30" s="400">
        <v>694.63972000000001</v>
      </c>
      <c r="E30" s="400">
        <v>562.12219999999991</v>
      </c>
      <c r="F30" s="400">
        <v>2955.7741900000001</v>
      </c>
      <c r="G30" s="400">
        <f t="shared" si="1"/>
        <v>7786.9176099999995</v>
      </c>
    </row>
    <row r="31" spans="2:9" s="48" customFormat="1" ht="18" customHeight="1" x14ac:dyDescent="0.25">
      <c r="B31" s="375" t="s">
        <v>5</v>
      </c>
      <c r="C31" s="402">
        <v>3711.4381600000002</v>
      </c>
      <c r="D31" s="402">
        <v>487.51190000000003</v>
      </c>
      <c r="E31" s="402">
        <v>959.20543999999995</v>
      </c>
      <c r="F31" s="402">
        <v>2777.2455199999999</v>
      </c>
      <c r="G31" s="402">
        <f t="shared" si="1"/>
        <v>7935.4010199999993</v>
      </c>
    </row>
    <row r="32" spans="2:9" s="48" customFormat="1" ht="18" customHeight="1" x14ac:dyDescent="0.25">
      <c r="B32" s="370" t="s">
        <v>62</v>
      </c>
      <c r="C32" s="400">
        <v>4069.57602</v>
      </c>
      <c r="D32" s="400">
        <v>185.35052999999999</v>
      </c>
      <c r="E32" s="400">
        <v>1189.72741</v>
      </c>
      <c r="F32" s="400">
        <v>6321.2158200000003</v>
      </c>
      <c r="G32" s="400">
        <f t="shared" si="1"/>
        <v>11765.869780000001</v>
      </c>
    </row>
    <row r="33" spans="2:7" s="48" customFormat="1" ht="18" customHeight="1" x14ac:dyDescent="0.25">
      <c r="B33" s="375" t="s">
        <v>63</v>
      </c>
      <c r="C33" s="402">
        <v>4498</v>
      </c>
      <c r="D33" s="402">
        <v>1232</v>
      </c>
      <c r="E33" s="402">
        <v>2024</v>
      </c>
      <c r="F33" s="402">
        <v>6976</v>
      </c>
      <c r="G33" s="402">
        <f t="shared" si="1"/>
        <v>14730</v>
      </c>
    </row>
    <row r="34" spans="2:7" s="48" customFormat="1" ht="18" customHeight="1" x14ac:dyDescent="0.25">
      <c r="B34" s="370" t="s">
        <v>64</v>
      </c>
      <c r="C34" s="400">
        <v>5542</v>
      </c>
      <c r="D34" s="400">
        <v>572</v>
      </c>
      <c r="E34" s="400">
        <v>2300</v>
      </c>
      <c r="F34" s="400">
        <v>11978</v>
      </c>
      <c r="G34" s="400">
        <f t="shared" si="1"/>
        <v>20392</v>
      </c>
    </row>
    <row r="35" spans="2:7" s="48" customFormat="1" ht="18" customHeight="1" x14ac:dyDescent="0.25">
      <c r="B35" s="371" t="s">
        <v>65</v>
      </c>
      <c r="C35" s="402">
        <v>3665.25227</v>
      </c>
      <c r="D35" s="402">
        <v>1335.1035200000001</v>
      </c>
      <c r="E35" s="402">
        <v>528.02056000000005</v>
      </c>
      <c r="F35" s="402">
        <v>14807.95507</v>
      </c>
      <c r="G35" s="402">
        <f t="shared" si="1"/>
        <v>20336.331419999999</v>
      </c>
    </row>
    <row r="36" spans="2:7" s="48" customFormat="1" ht="18" customHeight="1" x14ac:dyDescent="0.25">
      <c r="B36" s="351" t="s">
        <v>66</v>
      </c>
      <c r="C36" s="400">
        <v>4373.2625599999992</v>
      </c>
      <c r="D36" s="400">
        <v>1527.3955000000001</v>
      </c>
      <c r="E36" s="400">
        <v>1223.7999199999999</v>
      </c>
      <c r="F36" s="400">
        <v>14041.333409999999</v>
      </c>
      <c r="G36" s="400">
        <f t="shared" si="1"/>
        <v>21165.791389999999</v>
      </c>
    </row>
    <row r="37" spans="2:7" s="48" customFormat="1" ht="18" customHeight="1" x14ac:dyDescent="0.25">
      <c r="B37" s="371" t="s">
        <v>67</v>
      </c>
      <c r="C37" s="402">
        <v>5060.9258799999998</v>
      </c>
      <c r="D37" s="402">
        <v>354.76317999999998</v>
      </c>
      <c r="E37" s="402">
        <v>1016.52056</v>
      </c>
      <c r="F37" s="402">
        <v>14007.769769999999</v>
      </c>
      <c r="G37" s="402">
        <f t="shared" si="1"/>
        <v>20439.97939</v>
      </c>
    </row>
    <row r="38" spans="2:7" s="48" customFormat="1" ht="18" customHeight="1" x14ac:dyDescent="0.25">
      <c r="B38" s="368" t="s">
        <v>507</v>
      </c>
      <c r="C38" s="400">
        <f>SUM(C39:C48)</f>
        <v>51146.079040000004</v>
      </c>
      <c r="D38" s="400">
        <f t="shared" ref="D38:G38" si="2">SUM(D39:D48)</f>
        <v>9353.8297199999979</v>
      </c>
      <c r="E38" s="400">
        <f t="shared" si="2"/>
        <v>5853.2172800000008</v>
      </c>
      <c r="F38" s="400">
        <f t="shared" si="2"/>
        <v>36286.011510000004</v>
      </c>
      <c r="G38" s="400">
        <f t="shared" si="2"/>
        <v>102639.13754999998</v>
      </c>
    </row>
    <row r="39" spans="2:7" s="48" customFormat="1" ht="18" customHeight="1" x14ac:dyDescent="0.25">
      <c r="B39" s="371" t="s">
        <v>0</v>
      </c>
      <c r="C39" s="402">
        <v>1974.2886699999999</v>
      </c>
      <c r="D39" s="402">
        <v>167.21826000000001</v>
      </c>
      <c r="E39" s="402">
        <v>34.045190000000005</v>
      </c>
      <c r="F39" s="402">
        <v>3892.8126600000001</v>
      </c>
      <c r="G39" s="402">
        <f>SUM(C39:F39)</f>
        <v>6068.3647799999999</v>
      </c>
    </row>
    <row r="40" spans="2:7" s="48" customFormat="1" ht="18" customHeight="1" x14ac:dyDescent="0.25">
      <c r="B40" s="351" t="s">
        <v>1</v>
      </c>
      <c r="C40" s="400">
        <v>5878.9443300000003</v>
      </c>
      <c r="D40" s="400">
        <v>1446.57484</v>
      </c>
      <c r="E40" s="400">
        <v>641.89982999999995</v>
      </c>
      <c r="F40" s="400">
        <v>3373.5924500000001</v>
      </c>
      <c r="G40" s="400">
        <f t="shared" ref="G40:G48" si="3">SUM(C40:F40)</f>
        <v>11341.011450000002</v>
      </c>
    </row>
    <row r="41" spans="2:7" s="48" customFormat="1" ht="18" customHeight="1" x14ac:dyDescent="0.25">
      <c r="B41" s="371" t="s">
        <v>2</v>
      </c>
      <c r="C41" s="402">
        <v>4548.9455199999993</v>
      </c>
      <c r="D41" s="402">
        <v>430.31995000000001</v>
      </c>
      <c r="E41" s="402">
        <v>177.94251</v>
      </c>
      <c r="F41" s="402">
        <v>4847.46738</v>
      </c>
      <c r="G41" s="402">
        <f t="shared" si="3"/>
        <v>10004.675359999999</v>
      </c>
    </row>
    <row r="42" spans="2:7" s="48" customFormat="1" ht="18" customHeight="1" x14ac:dyDescent="0.25">
      <c r="B42" s="351" t="s">
        <v>3</v>
      </c>
      <c r="C42" s="400">
        <v>4828.7302900000004</v>
      </c>
      <c r="D42" s="400">
        <v>1404.8643400000001</v>
      </c>
      <c r="E42" s="400">
        <v>627.6613000000001</v>
      </c>
      <c r="F42" s="400">
        <v>1906.6411000000001</v>
      </c>
      <c r="G42" s="400">
        <f t="shared" si="3"/>
        <v>8767.8970300000001</v>
      </c>
    </row>
    <row r="43" spans="2:7" s="48" customFormat="1" ht="18" customHeight="1" x14ac:dyDescent="0.25">
      <c r="B43" s="371" t="s">
        <v>4</v>
      </c>
      <c r="C43" s="926">
        <v>8474.8762399999996</v>
      </c>
      <c r="D43" s="402">
        <v>619.72131000000002</v>
      </c>
      <c r="E43" s="402">
        <v>1490.57259</v>
      </c>
      <c r="F43" s="402">
        <v>1427.3029299999998</v>
      </c>
      <c r="G43" s="402">
        <f t="shared" si="3"/>
        <v>12012.47307</v>
      </c>
    </row>
    <row r="44" spans="2:7" s="48" customFormat="1" ht="18" customHeight="1" x14ac:dyDescent="0.25">
      <c r="B44" s="351" t="s">
        <v>5</v>
      </c>
      <c r="C44" s="400">
        <v>7794.93336</v>
      </c>
      <c r="D44" s="400">
        <v>1428.1816799999999</v>
      </c>
      <c r="E44" s="400">
        <v>96.75009</v>
      </c>
      <c r="F44" s="400">
        <v>5043.5422600000002</v>
      </c>
      <c r="G44" s="400">
        <f t="shared" si="3"/>
        <v>14363.40739</v>
      </c>
    </row>
    <row r="45" spans="2:7" s="48" customFormat="1" ht="18" customHeight="1" x14ac:dyDescent="0.25">
      <c r="B45" s="371" t="s">
        <v>62</v>
      </c>
      <c r="C45" s="402">
        <v>3918.9584399999999</v>
      </c>
      <c r="D45" s="402">
        <v>552.08361000000002</v>
      </c>
      <c r="E45" s="402">
        <v>282.50337000000002</v>
      </c>
      <c r="F45" s="402">
        <v>2574.8173299999999</v>
      </c>
      <c r="G45" s="402">
        <f t="shared" si="3"/>
        <v>7328.3627500000002</v>
      </c>
    </row>
    <row r="46" spans="2:7" s="48" customFormat="1" ht="18" customHeight="1" x14ac:dyDescent="0.25">
      <c r="B46" s="351" t="s">
        <v>63</v>
      </c>
      <c r="C46" s="400">
        <v>4548.1995800000004</v>
      </c>
      <c r="D46" s="400">
        <v>1696.7576799999999</v>
      </c>
      <c r="E46" s="400">
        <v>1151.6037900000001</v>
      </c>
      <c r="F46" s="400">
        <v>2167.7682100000002</v>
      </c>
      <c r="G46" s="400">
        <f t="shared" si="3"/>
        <v>9564.3292600000004</v>
      </c>
    </row>
    <row r="47" spans="2:7" s="48" customFormat="1" ht="18" customHeight="1" x14ac:dyDescent="0.25">
      <c r="B47" s="371" t="s">
        <v>64</v>
      </c>
      <c r="C47" s="402">
        <v>4993.4424300000001</v>
      </c>
      <c r="D47" s="402">
        <v>435.15996999999999</v>
      </c>
      <c r="E47" s="402">
        <v>859.94425999999999</v>
      </c>
      <c r="F47" s="402">
        <v>3266.6532900000002</v>
      </c>
      <c r="G47" s="402">
        <f t="shared" si="3"/>
        <v>9555.1999500000002</v>
      </c>
    </row>
    <row r="48" spans="2:7" s="48" customFormat="1" ht="18" customHeight="1" x14ac:dyDescent="0.25">
      <c r="B48" s="640" t="s">
        <v>65</v>
      </c>
      <c r="C48" s="652">
        <v>4184.7601800000002</v>
      </c>
      <c r="D48" s="652">
        <v>1172.9480800000001</v>
      </c>
      <c r="E48" s="652">
        <v>490.29434999999995</v>
      </c>
      <c r="F48" s="652">
        <v>7785.4139000000005</v>
      </c>
      <c r="G48" s="652">
        <f t="shared" si="3"/>
        <v>13633.416510000001</v>
      </c>
    </row>
    <row r="49" spans="2:7" ht="13.8" x14ac:dyDescent="0.25">
      <c r="B49" s="364" t="s">
        <v>503</v>
      </c>
      <c r="C49" s="40"/>
      <c r="D49" s="40"/>
      <c r="E49" s="40"/>
      <c r="F49" s="40"/>
      <c r="G49" s="40"/>
    </row>
    <row r="50" spans="2:7" ht="13.8" x14ac:dyDescent="0.25">
      <c r="B50" s="404" t="s">
        <v>377</v>
      </c>
      <c r="C50" s="40"/>
      <c r="D50" s="40"/>
      <c r="E50" s="40"/>
      <c r="F50" s="40"/>
      <c r="G50" s="40"/>
    </row>
    <row r="51" spans="2:7" x14ac:dyDescent="0.25">
      <c r="B51" s="1026" t="s">
        <v>378</v>
      </c>
      <c r="C51" s="1027"/>
      <c r="D51" s="1027"/>
      <c r="E51" s="1027"/>
      <c r="F51" s="1027"/>
      <c r="G51" s="1027"/>
    </row>
    <row r="52" spans="2:7" x14ac:dyDescent="0.25">
      <c r="B52" s="1027"/>
      <c r="C52" s="1027"/>
      <c r="D52" s="1027"/>
      <c r="E52" s="1027"/>
      <c r="F52" s="1027"/>
      <c r="G52" s="1027"/>
    </row>
    <row r="53" spans="2:7" x14ac:dyDescent="0.25">
      <c r="B53" s="1026" t="s">
        <v>382</v>
      </c>
      <c r="C53" s="1027"/>
      <c r="D53" s="1027"/>
      <c r="E53" s="1027"/>
      <c r="F53" s="1027"/>
      <c r="G53" s="1027"/>
    </row>
    <row r="54" spans="2:7" x14ac:dyDescent="0.25">
      <c r="B54" s="1027"/>
      <c r="C54" s="1027"/>
      <c r="D54" s="1027"/>
      <c r="E54" s="1027"/>
      <c r="F54" s="1027"/>
      <c r="G54" s="1027"/>
    </row>
    <row r="55" spans="2:7" ht="13.8" x14ac:dyDescent="0.25">
      <c r="B55" s="404" t="s">
        <v>380</v>
      </c>
      <c r="C55" s="40"/>
      <c r="D55" s="40"/>
      <c r="E55" s="40"/>
      <c r="F55" s="40"/>
      <c r="G55" s="40"/>
    </row>
    <row r="56" spans="2:7" x14ac:dyDescent="0.25">
      <c r="B56" s="365" t="s">
        <v>360</v>
      </c>
      <c r="C56" s="40"/>
      <c r="D56" s="40"/>
      <c r="E56" s="40"/>
      <c r="F56" s="40"/>
      <c r="G56" s="40"/>
    </row>
  </sheetData>
  <customSheetViews>
    <customSheetView guid="{C6DB9338-125F-4216-B781-9736B7EB9E61}" scale="130" showPageBreaks="1" showGridLines="0" printArea="1" view="pageBreakPreview" topLeftCell="A22">
      <selection activeCell="G26" sqref="G26"/>
      <pageMargins left="0.15748031496062992" right="0.15748031496062992" top="0.39370078740157483" bottom="0.59055118110236227" header="0" footer="0"/>
      <printOptions horizontalCentered="1"/>
      <pageSetup scale="90" orientation="portrait" r:id="rId1"/>
      <headerFooter alignWithMargins="0">
        <oddFooter>&amp;A</oddFooter>
      </headerFooter>
    </customSheetView>
  </customSheetViews>
  <mergeCells count="4">
    <mergeCell ref="B53:G54"/>
    <mergeCell ref="C5:G5"/>
    <mergeCell ref="B5:B6"/>
    <mergeCell ref="B51:G52"/>
  </mergeCells>
  <hyperlinks>
    <hyperlink ref="I2" location="contenido!A45" display="Volver al índice"/>
  </hyperlinks>
  <pageMargins left="0.39370078740157483" right="0.39370078740157483" top="0" bottom="0.39370078740157483" header="0" footer="0.19685039370078741"/>
  <pageSetup scale="75" orientation="portrait" r:id="rId2"/>
  <headerFooter alignWithMargins="0">
    <oddFooter>&amp;C&amp;A</oddFooter>
  </headerFooter>
  <ignoredErrors>
    <ignoredError sqref="G3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92D050"/>
  </sheetPr>
  <dimension ref="A1:K65"/>
  <sheetViews>
    <sheetView showGridLines="0" view="pageBreakPreview" topLeftCell="A22" zoomScaleNormal="100" zoomScaleSheetLayoutView="100" workbookViewId="0">
      <selection activeCell="J19" sqref="J19"/>
    </sheetView>
  </sheetViews>
  <sheetFormatPr baseColWidth="10" defaultRowHeight="13.2" x14ac:dyDescent="0.25"/>
  <cols>
    <col min="1" max="1" width="9.109375" customWidth="1"/>
    <col min="2" max="2" width="18.6640625" customWidth="1"/>
    <col min="3" max="3" width="11.44140625" customWidth="1"/>
    <col min="4" max="4" width="18.6640625" customWidth="1"/>
    <col min="5" max="5" width="3.6640625" customWidth="1"/>
    <col min="6" max="6" width="18" bestFit="1" customWidth="1"/>
    <col min="7" max="7" width="14.88671875" customWidth="1"/>
  </cols>
  <sheetData>
    <row r="1" spans="2:11" x14ac:dyDescent="0.25">
      <c r="B1" s="70"/>
    </row>
    <row r="2" spans="2:11" ht="15.6" x14ac:dyDescent="0.3">
      <c r="C2" s="143"/>
      <c r="D2" s="964" t="s">
        <v>326</v>
      </c>
      <c r="E2" s="964"/>
      <c r="F2" s="964"/>
      <c r="G2" s="964"/>
      <c r="K2" s="148" t="s">
        <v>226</v>
      </c>
    </row>
    <row r="3" spans="2:11" ht="15.6" x14ac:dyDescent="0.3">
      <c r="C3" s="1"/>
      <c r="D3" s="964" t="s">
        <v>286</v>
      </c>
      <c r="E3" s="964"/>
      <c r="F3" s="964"/>
      <c r="G3" s="964"/>
    </row>
    <row r="4" spans="2:11" x14ac:dyDescent="0.25">
      <c r="B4" s="3"/>
      <c r="C4" s="2"/>
      <c r="D4" s="2"/>
      <c r="E4" s="2"/>
      <c r="F4" s="2"/>
    </row>
    <row r="5" spans="2:11" ht="51" customHeight="1" x14ac:dyDescent="0.25">
      <c r="D5" s="225" t="s">
        <v>130</v>
      </c>
      <c r="E5" s="965" t="s">
        <v>131</v>
      </c>
      <c r="F5" s="966"/>
      <c r="G5" s="189" t="s">
        <v>252</v>
      </c>
    </row>
    <row r="6" spans="2:11" ht="9.9" customHeight="1" thickBot="1" x14ac:dyDescent="0.3">
      <c r="D6" s="201"/>
      <c r="E6" s="201"/>
      <c r="F6" s="201"/>
      <c r="G6" s="201"/>
    </row>
    <row r="7" spans="2:11" ht="17.100000000000001" customHeight="1" x14ac:dyDescent="0.25">
      <c r="D7" s="202">
        <v>1990</v>
      </c>
      <c r="E7" s="203"/>
      <c r="F7" s="154">
        <v>6141545</v>
      </c>
      <c r="G7" s="204">
        <v>10.119999999999999</v>
      </c>
    </row>
    <row r="8" spans="2:11" ht="17.100000000000001" customHeight="1" x14ac:dyDescent="0.25">
      <c r="D8" s="205">
        <v>1991</v>
      </c>
      <c r="E8" s="206"/>
      <c r="F8" s="207">
        <v>6717115</v>
      </c>
      <c r="G8" s="208">
        <v>9.3717460345890231</v>
      </c>
      <c r="I8" s="10"/>
      <c r="J8" s="10"/>
    </row>
    <row r="9" spans="2:11" ht="17.100000000000001" customHeight="1" x14ac:dyDescent="0.25">
      <c r="D9" s="202">
        <v>1992</v>
      </c>
      <c r="E9" s="203"/>
      <c r="F9" s="154">
        <v>6966210</v>
      </c>
      <c r="G9" s="209">
        <v>3.7083628909137332</v>
      </c>
      <c r="J9" s="11"/>
    </row>
    <row r="10" spans="2:11" ht="17.100000000000001" customHeight="1" x14ac:dyDescent="0.25">
      <c r="D10" s="210">
        <v>1993</v>
      </c>
      <c r="E10" s="211"/>
      <c r="F10" s="207">
        <v>7404078</v>
      </c>
      <c r="G10" s="212">
        <v>6.2855986253644431</v>
      </c>
    </row>
    <row r="11" spans="2:11" ht="17.100000000000001" customHeight="1" x14ac:dyDescent="0.25">
      <c r="D11" s="202">
        <v>1994</v>
      </c>
      <c r="E11" s="203"/>
      <c r="F11" s="154">
        <v>7320213</v>
      </c>
      <c r="G11" s="209">
        <v>-1.1326866086499905</v>
      </c>
    </row>
    <row r="12" spans="2:11" ht="17.100000000000001" customHeight="1" x14ac:dyDescent="0.25">
      <c r="D12" s="210">
        <v>1995</v>
      </c>
      <c r="E12" s="211"/>
      <c r="F12" s="207">
        <v>7398598</v>
      </c>
      <c r="G12" s="212">
        <v>1.0708021747454666</v>
      </c>
    </row>
    <row r="13" spans="2:11" ht="17.100000000000001" customHeight="1" x14ac:dyDescent="0.25">
      <c r="D13" s="202">
        <v>1996</v>
      </c>
      <c r="E13" s="203"/>
      <c r="F13" s="154">
        <v>7586422</v>
      </c>
      <c r="G13" s="209">
        <v>2.538643132117727</v>
      </c>
    </row>
    <row r="14" spans="2:11" ht="17.100000000000001" customHeight="1" x14ac:dyDescent="0.25">
      <c r="D14" s="210">
        <v>1997</v>
      </c>
      <c r="E14" s="211"/>
      <c r="F14" s="207">
        <v>7848105</v>
      </c>
      <c r="G14" s="212">
        <v>3.4493599222400206</v>
      </c>
    </row>
    <row r="15" spans="2:11" ht="17.100000000000001" customHeight="1" x14ac:dyDescent="0.25">
      <c r="D15" s="202">
        <v>1998</v>
      </c>
      <c r="E15" s="203"/>
      <c r="F15" s="154">
        <v>8315711</v>
      </c>
      <c r="G15" s="209">
        <v>5.9582026489197091</v>
      </c>
    </row>
    <row r="16" spans="2:11" ht="17.100000000000001" customHeight="1" x14ac:dyDescent="0.25">
      <c r="D16" s="210">
        <v>1999</v>
      </c>
      <c r="E16" s="211"/>
      <c r="F16" s="207">
        <v>8877314</v>
      </c>
      <c r="G16" s="212">
        <v>6.7535175284470625</v>
      </c>
    </row>
    <row r="17" spans="4:9" ht="17.100000000000001" customHeight="1" x14ac:dyDescent="0.25">
      <c r="D17" s="202">
        <v>2000</v>
      </c>
      <c r="E17" s="203"/>
      <c r="F17" s="154">
        <v>9311444</v>
      </c>
      <c r="G17" s="209">
        <v>4.8903305662050514</v>
      </c>
    </row>
    <row r="18" spans="4:9" ht="17.100000000000001" customHeight="1" x14ac:dyDescent="0.25">
      <c r="D18" s="210">
        <v>2001</v>
      </c>
      <c r="E18" s="211"/>
      <c r="F18" s="207">
        <v>9472293</v>
      </c>
      <c r="G18" s="212">
        <v>1.7274334678917711</v>
      </c>
    </row>
    <row r="19" spans="4:9" ht="17.100000000000001" customHeight="1" x14ac:dyDescent="0.25">
      <c r="D19" s="202">
        <v>2002</v>
      </c>
      <c r="E19" s="203"/>
      <c r="F19" s="154">
        <v>9658282</v>
      </c>
      <c r="G19" s="209">
        <v>1.9635055630141522</v>
      </c>
      <c r="H19" s="11"/>
    </row>
    <row r="20" spans="4:9" ht="17.100000000000001" customHeight="1" x14ac:dyDescent="0.25">
      <c r="D20" s="210">
        <v>2003</v>
      </c>
      <c r="E20" s="211"/>
      <c r="F20" s="207">
        <v>9784355.0299999993</v>
      </c>
      <c r="G20" s="212">
        <v>1.3053359800428126</v>
      </c>
      <c r="H20" s="11"/>
    </row>
    <row r="21" spans="4:9" ht="17.100000000000001" customHeight="1" x14ac:dyDescent="0.25">
      <c r="D21" s="202">
        <v>2004</v>
      </c>
      <c r="E21" s="203"/>
      <c r="F21" s="154">
        <v>9864300</v>
      </c>
      <c r="G21" s="209">
        <v>0.81706939041848159</v>
      </c>
      <c r="H21" s="11"/>
    </row>
    <row r="22" spans="4:9" ht="17.100000000000001" customHeight="1" x14ac:dyDescent="0.25">
      <c r="D22" s="210">
        <v>2005</v>
      </c>
      <c r="E22" s="211"/>
      <c r="F22" s="207">
        <v>9868301</v>
      </c>
      <c r="G22" s="212">
        <v>4.0560404691660779E-2</v>
      </c>
      <c r="H22" s="11"/>
    </row>
    <row r="23" spans="4:9" ht="17.100000000000001" customHeight="1" x14ac:dyDescent="0.25">
      <c r="D23" s="202">
        <v>2006</v>
      </c>
      <c r="E23" s="203"/>
      <c r="F23" s="154">
        <v>10088551</v>
      </c>
      <c r="G23" s="209">
        <v>2.2318938183989303</v>
      </c>
      <c r="H23" s="11"/>
    </row>
    <row r="24" spans="4:9" ht="17.100000000000001" customHeight="1" x14ac:dyDescent="0.25">
      <c r="D24" s="210">
        <v>2007</v>
      </c>
      <c r="E24" s="211"/>
      <c r="F24" s="207">
        <v>10345982</v>
      </c>
      <c r="G24" s="212">
        <v>2.5517143145730188</v>
      </c>
      <c r="H24" s="11"/>
    </row>
    <row r="25" spans="4:9" ht="17.100000000000001" customHeight="1" x14ac:dyDescent="0.25">
      <c r="D25" s="202">
        <v>2008</v>
      </c>
      <c r="E25" s="203"/>
      <c r="F25" s="154">
        <v>10589481</v>
      </c>
      <c r="G25" s="209">
        <v>2.3535610249466856</v>
      </c>
      <c r="H25" s="11"/>
    </row>
    <row r="26" spans="4:9" ht="17.100000000000001" customHeight="1" x14ac:dyDescent="0.25">
      <c r="D26" s="213">
        <v>2009</v>
      </c>
      <c r="E26" s="214"/>
      <c r="F26" s="215">
        <v>10549038</v>
      </c>
      <c r="G26" s="216">
        <v>-0.38191673416288552</v>
      </c>
      <c r="H26" s="11"/>
    </row>
    <row r="27" spans="4:9" ht="17.100000000000001" customHeight="1" x14ac:dyDescent="0.25">
      <c r="D27" s="217">
        <v>2010</v>
      </c>
      <c r="E27" s="218"/>
      <c r="F27" s="219">
        <v>10676691</v>
      </c>
      <c r="G27" s="220">
        <v>1.21</v>
      </c>
      <c r="H27" s="11"/>
    </row>
    <row r="28" spans="4:9" ht="17.100000000000001" customHeight="1" thickBot="1" x14ac:dyDescent="0.3">
      <c r="D28" s="221">
        <v>2011</v>
      </c>
      <c r="E28" s="222"/>
      <c r="F28" s="223">
        <v>10724288</v>
      </c>
      <c r="G28" s="224">
        <v>0.44580291777667203</v>
      </c>
      <c r="H28" s="616"/>
      <c r="I28" s="10"/>
    </row>
    <row r="29" spans="4:9" ht="2.25" customHeight="1" x14ac:dyDescent="0.25">
      <c r="D29" s="226"/>
    </row>
    <row r="30" spans="4:9" x14ac:dyDescent="0.25">
      <c r="D30" s="132" t="s">
        <v>288</v>
      </c>
      <c r="I30" s="19"/>
    </row>
    <row r="31" spans="4:9" ht="18" customHeight="1" x14ac:dyDescent="0.25"/>
    <row r="33" spans="1:11" ht="15.6" x14ac:dyDescent="0.3">
      <c r="A33" s="964" t="s">
        <v>327</v>
      </c>
      <c r="B33" s="964"/>
      <c r="C33" s="964"/>
      <c r="D33" s="964"/>
      <c r="E33" s="964"/>
      <c r="F33" s="964"/>
      <c r="G33" s="964"/>
      <c r="H33" s="964"/>
      <c r="I33" s="964"/>
      <c r="J33" s="964"/>
      <c r="K33" s="148" t="s">
        <v>226</v>
      </c>
    </row>
    <row r="63" ht="17.25" customHeight="1" x14ac:dyDescent="0.25"/>
    <row r="65" spans="2:2" x14ac:dyDescent="0.25">
      <c r="B65" s="132" t="s">
        <v>346</v>
      </c>
    </row>
  </sheetData>
  <customSheetViews>
    <customSheetView guid="{C6DB9338-125F-4216-B781-9736B7EB9E61}" scale="140" showPageBreaks="1" showGridLines="0" printArea="1" view="pageBreakPreview" topLeftCell="A22">
      <selection activeCell="H14" sqref="H14"/>
      <pageMargins left="0.19685039370078741" right="0.19685039370078741" top="0.78740157480314965" bottom="0.78740157480314965" header="0" footer="0"/>
      <printOptions horizontalCentered="1"/>
      <pageSetup scale="130" orientation="portrait" r:id="rId1"/>
      <headerFooter alignWithMargins="0">
        <oddFooter>&amp;C&amp;A</oddFooter>
      </headerFooter>
    </customSheetView>
  </customSheetViews>
  <mergeCells count="4">
    <mergeCell ref="D2:G2"/>
    <mergeCell ref="D3:G3"/>
    <mergeCell ref="A33:J33"/>
    <mergeCell ref="E5:F5"/>
  </mergeCells>
  <phoneticPr fontId="2" type="noConversion"/>
  <hyperlinks>
    <hyperlink ref="K2" location="contenido!A1" display="Volver al índice"/>
    <hyperlink ref="K33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92D050"/>
  </sheetPr>
  <dimension ref="B2:K48"/>
  <sheetViews>
    <sheetView showGridLines="0" view="pageBreakPreview" topLeftCell="A22" zoomScale="110" zoomScaleNormal="100" zoomScaleSheetLayoutView="110" workbookViewId="0">
      <selection activeCell="D41" sqref="D41"/>
    </sheetView>
  </sheetViews>
  <sheetFormatPr baseColWidth="10" defaultRowHeight="13.2" x14ac:dyDescent="0.25"/>
  <cols>
    <col min="1" max="1" width="3.33203125" style="31" customWidth="1"/>
    <col min="2" max="2" width="16.6640625" style="31" customWidth="1"/>
    <col min="3" max="9" width="14.33203125" style="31" customWidth="1"/>
    <col min="10" max="10" width="3.33203125" style="31" customWidth="1"/>
    <col min="11" max="258" width="11.44140625" style="31"/>
    <col min="259" max="259" width="17.6640625" style="31" customWidth="1"/>
    <col min="260" max="514" width="11.44140625" style="31"/>
    <col min="515" max="515" width="17.6640625" style="31" customWidth="1"/>
    <col min="516" max="770" width="11.44140625" style="31"/>
    <col min="771" max="771" width="17.6640625" style="31" customWidth="1"/>
    <col min="772" max="1026" width="11.44140625" style="31"/>
    <col min="1027" max="1027" width="17.6640625" style="31" customWidth="1"/>
    <col min="1028" max="1282" width="11.44140625" style="31"/>
    <col min="1283" max="1283" width="17.6640625" style="31" customWidth="1"/>
    <col min="1284" max="1538" width="11.44140625" style="31"/>
    <col min="1539" max="1539" width="17.6640625" style="31" customWidth="1"/>
    <col min="1540" max="1794" width="11.44140625" style="31"/>
    <col min="1795" max="1795" width="17.6640625" style="31" customWidth="1"/>
    <col min="1796" max="2050" width="11.44140625" style="31"/>
    <col min="2051" max="2051" width="17.6640625" style="31" customWidth="1"/>
    <col min="2052" max="2306" width="11.44140625" style="31"/>
    <col min="2307" max="2307" width="17.6640625" style="31" customWidth="1"/>
    <col min="2308" max="2562" width="11.44140625" style="31"/>
    <col min="2563" max="2563" width="17.6640625" style="31" customWidth="1"/>
    <col min="2564" max="2818" width="11.44140625" style="31"/>
    <col min="2819" max="2819" width="17.6640625" style="31" customWidth="1"/>
    <col min="2820" max="3074" width="11.44140625" style="31"/>
    <col min="3075" max="3075" width="17.6640625" style="31" customWidth="1"/>
    <col min="3076" max="3330" width="11.44140625" style="31"/>
    <col min="3331" max="3331" width="17.6640625" style="31" customWidth="1"/>
    <col min="3332" max="3586" width="11.44140625" style="31"/>
    <col min="3587" max="3587" width="17.6640625" style="31" customWidth="1"/>
    <col min="3588" max="3842" width="11.44140625" style="31"/>
    <col min="3843" max="3843" width="17.6640625" style="31" customWidth="1"/>
    <col min="3844" max="4098" width="11.44140625" style="31"/>
    <col min="4099" max="4099" width="17.6640625" style="31" customWidth="1"/>
    <col min="4100" max="4354" width="11.44140625" style="31"/>
    <col min="4355" max="4355" width="17.6640625" style="31" customWidth="1"/>
    <col min="4356" max="4610" width="11.44140625" style="31"/>
    <col min="4611" max="4611" width="17.6640625" style="31" customWidth="1"/>
    <col min="4612" max="4866" width="11.44140625" style="31"/>
    <col min="4867" max="4867" width="17.6640625" style="31" customWidth="1"/>
    <col min="4868" max="5122" width="11.44140625" style="31"/>
    <col min="5123" max="5123" width="17.6640625" style="31" customWidth="1"/>
    <col min="5124" max="5378" width="11.44140625" style="31"/>
    <col min="5379" max="5379" width="17.6640625" style="31" customWidth="1"/>
    <col min="5380" max="5634" width="11.44140625" style="31"/>
    <col min="5635" max="5635" width="17.6640625" style="31" customWidth="1"/>
    <col min="5636" max="5890" width="11.44140625" style="31"/>
    <col min="5891" max="5891" width="17.6640625" style="31" customWidth="1"/>
    <col min="5892" max="6146" width="11.44140625" style="31"/>
    <col min="6147" max="6147" width="17.6640625" style="31" customWidth="1"/>
    <col min="6148" max="6402" width="11.44140625" style="31"/>
    <col min="6403" max="6403" width="17.6640625" style="31" customWidth="1"/>
    <col min="6404" max="6658" width="11.44140625" style="31"/>
    <col min="6659" max="6659" width="17.6640625" style="31" customWidth="1"/>
    <col min="6660" max="6914" width="11.44140625" style="31"/>
    <col min="6915" max="6915" width="17.6640625" style="31" customWidth="1"/>
    <col min="6916" max="7170" width="11.44140625" style="31"/>
    <col min="7171" max="7171" width="17.6640625" style="31" customWidth="1"/>
    <col min="7172" max="7426" width="11.44140625" style="31"/>
    <col min="7427" max="7427" width="17.6640625" style="31" customWidth="1"/>
    <col min="7428" max="7682" width="11.44140625" style="31"/>
    <col min="7683" max="7683" width="17.6640625" style="31" customWidth="1"/>
    <col min="7684" max="7938" width="11.44140625" style="31"/>
    <col min="7939" max="7939" width="17.6640625" style="31" customWidth="1"/>
    <col min="7940" max="8194" width="11.44140625" style="31"/>
    <col min="8195" max="8195" width="17.6640625" style="31" customWidth="1"/>
    <col min="8196" max="8450" width="11.44140625" style="31"/>
    <col min="8451" max="8451" width="17.6640625" style="31" customWidth="1"/>
    <col min="8452" max="8706" width="11.44140625" style="31"/>
    <col min="8707" max="8707" width="17.6640625" style="31" customWidth="1"/>
    <col min="8708" max="8962" width="11.44140625" style="31"/>
    <col min="8963" max="8963" width="17.6640625" style="31" customWidth="1"/>
    <col min="8964" max="9218" width="11.44140625" style="31"/>
    <col min="9219" max="9219" width="17.6640625" style="31" customWidth="1"/>
    <col min="9220" max="9474" width="11.44140625" style="31"/>
    <col min="9475" max="9475" width="17.6640625" style="31" customWidth="1"/>
    <col min="9476" max="9730" width="11.44140625" style="31"/>
    <col min="9731" max="9731" width="17.6640625" style="31" customWidth="1"/>
    <col min="9732" max="9986" width="11.44140625" style="31"/>
    <col min="9987" max="9987" width="17.6640625" style="31" customWidth="1"/>
    <col min="9988" max="10242" width="11.44140625" style="31"/>
    <col min="10243" max="10243" width="17.6640625" style="31" customWidth="1"/>
    <col min="10244" max="10498" width="11.44140625" style="31"/>
    <col min="10499" max="10499" width="17.6640625" style="31" customWidth="1"/>
    <col min="10500" max="10754" width="11.44140625" style="31"/>
    <col min="10755" max="10755" width="17.6640625" style="31" customWidth="1"/>
    <col min="10756" max="11010" width="11.44140625" style="31"/>
    <col min="11011" max="11011" width="17.6640625" style="31" customWidth="1"/>
    <col min="11012" max="11266" width="11.44140625" style="31"/>
    <col min="11267" max="11267" width="17.6640625" style="31" customWidth="1"/>
    <col min="11268" max="11522" width="11.44140625" style="31"/>
    <col min="11523" max="11523" width="17.6640625" style="31" customWidth="1"/>
    <col min="11524" max="11778" width="11.44140625" style="31"/>
    <col min="11779" max="11779" width="17.6640625" style="31" customWidth="1"/>
    <col min="11780" max="12034" width="11.44140625" style="31"/>
    <col min="12035" max="12035" width="17.6640625" style="31" customWidth="1"/>
    <col min="12036" max="12290" width="11.44140625" style="31"/>
    <col min="12291" max="12291" width="17.6640625" style="31" customWidth="1"/>
    <col min="12292" max="12546" width="11.44140625" style="31"/>
    <col min="12547" max="12547" width="17.6640625" style="31" customWidth="1"/>
    <col min="12548" max="12802" width="11.44140625" style="31"/>
    <col min="12803" max="12803" width="17.6640625" style="31" customWidth="1"/>
    <col min="12804" max="13058" width="11.44140625" style="31"/>
    <col min="13059" max="13059" width="17.6640625" style="31" customWidth="1"/>
    <col min="13060" max="13314" width="11.44140625" style="31"/>
    <col min="13315" max="13315" width="17.6640625" style="31" customWidth="1"/>
    <col min="13316" max="13570" width="11.44140625" style="31"/>
    <col min="13571" max="13571" width="17.6640625" style="31" customWidth="1"/>
    <col min="13572" max="13826" width="11.44140625" style="31"/>
    <col min="13827" max="13827" width="17.6640625" style="31" customWidth="1"/>
    <col min="13828" max="14082" width="11.44140625" style="31"/>
    <col min="14083" max="14083" width="17.6640625" style="31" customWidth="1"/>
    <col min="14084" max="14338" width="11.44140625" style="31"/>
    <col min="14339" max="14339" width="17.6640625" style="31" customWidth="1"/>
    <col min="14340" max="14594" width="11.44140625" style="31"/>
    <col min="14595" max="14595" width="17.6640625" style="31" customWidth="1"/>
    <col min="14596" max="14850" width="11.44140625" style="31"/>
    <col min="14851" max="14851" width="17.6640625" style="31" customWidth="1"/>
    <col min="14852" max="15106" width="11.44140625" style="31"/>
    <col min="15107" max="15107" width="17.6640625" style="31" customWidth="1"/>
    <col min="15108" max="15362" width="11.44140625" style="31"/>
    <col min="15363" max="15363" width="17.6640625" style="31" customWidth="1"/>
    <col min="15364" max="15618" width="11.44140625" style="31"/>
    <col min="15619" max="15619" width="17.6640625" style="31" customWidth="1"/>
    <col min="15620" max="15874" width="11.44140625" style="31"/>
    <col min="15875" max="15875" width="17.6640625" style="31" customWidth="1"/>
    <col min="15876" max="16130" width="11.44140625" style="31"/>
    <col min="16131" max="16131" width="17.6640625" style="31" customWidth="1"/>
    <col min="16132" max="16384" width="11.44140625" style="31"/>
  </cols>
  <sheetData>
    <row r="2" spans="2:11" ht="15.6" x14ac:dyDescent="0.3">
      <c r="B2" s="333" t="s">
        <v>153</v>
      </c>
      <c r="K2" s="145" t="s">
        <v>226</v>
      </c>
    </row>
    <row r="3" spans="2:11" ht="15.6" x14ac:dyDescent="0.3">
      <c r="B3" s="333" t="s">
        <v>116</v>
      </c>
    </row>
    <row r="5" spans="2:11" s="48" customFormat="1" ht="24.9" customHeight="1" x14ac:dyDescent="0.25">
      <c r="B5" s="339" t="s">
        <v>154</v>
      </c>
      <c r="C5" s="141">
        <v>2006</v>
      </c>
      <c r="D5" s="141">
        <v>2007</v>
      </c>
      <c r="E5" s="141">
        <v>2008</v>
      </c>
      <c r="F5" s="141">
        <v>2009</v>
      </c>
      <c r="G5" s="141">
        <v>2010</v>
      </c>
      <c r="H5" s="141" t="s">
        <v>329</v>
      </c>
      <c r="I5" s="141" t="s">
        <v>330</v>
      </c>
    </row>
    <row r="6" spans="2:11" s="48" customFormat="1" ht="9.9" customHeight="1" x14ac:dyDescent="0.25">
      <c r="C6" s="36"/>
    </row>
    <row r="7" spans="2:11" s="48" customFormat="1" ht="24.9" customHeight="1" x14ac:dyDescent="0.25">
      <c r="B7" s="405" t="s">
        <v>68</v>
      </c>
      <c r="C7" s="406"/>
      <c r="D7" s="406"/>
      <c r="E7" s="406"/>
      <c r="F7" s="406"/>
      <c r="G7" s="406"/>
      <c r="H7" s="406"/>
      <c r="I7" s="406"/>
      <c r="J7" s="85"/>
    </row>
    <row r="8" spans="2:11" s="48" customFormat="1" ht="24.9" customHeight="1" x14ac:dyDescent="0.25">
      <c r="B8" s="407" t="s">
        <v>69</v>
      </c>
      <c r="C8" s="408">
        <v>8041</v>
      </c>
      <c r="D8" s="408">
        <v>8212</v>
      </c>
      <c r="E8" s="408">
        <v>8270</v>
      </c>
      <c r="F8" s="408">
        <v>8280</v>
      </c>
      <c r="G8" s="408">
        <v>8350</v>
      </c>
      <c r="H8" s="408">
        <v>8400</v>
      </c>
      <c r="I8" s="408">
        <v>8450</v>
      </c>
      <c r="J8" s="85"/>
    </row>
    <row r="9" spans="2:11" s="48" customFormat="1" ht="24.9" customHeight="1" x14ac:dyDescent="0.25">
      <c r="B9" s="407" t="s">
        <v>70</v>
      </c>
      <c r="C9" s="408">
        <v>82455</v>
      </c>
      <c r="D9" s="408">
        <v>84211</v>
      </c>
      <c r="E9" s="408">
        <v>86174</v>
      </c>
      <c r="F9" s="408">
        <v>85880</v>
      </c>
      <c r="G9" s="408">
        <v>87474</v>
      </c>
      <c r="H9" s="408">
        <v>88568</v>
      </c>
      <c r="I9" s="408">
        <v>90975</v>
      </c>
      <c r="J9" s="85"/>
    </row>
    <row r="10" spans="2:11" s="48" customFormat="1" ht="24.9" customHeight="1" x14ac:dyDescent="0.25">
      <c r="B10" s="409" t="s">
        <v>249</v>
      </c>
      <c r="C10" s="410">
        <f t="shared" ref="C10:G10" si="0">SUM(C8:C9)</f>
        <v>90496</v>
      </c>
      <c r="D10" s="410">
        <f t="shared" si="0"/>
        <v>92423</v>
      </c>
      <c r="E10" s="410">
        <f t="shared" si="0"/>
        <v>94444</v>
      </c>
      <c r="F10" s="410">
        <f t="shared" si="0"/>
        <v>94160</v>
      </c>
      <c r="G10" s="410">
        <f t="shared" si="0"/>
        <v>95824</v>
      </c>
      <c r="H10" s="410">
        <f t="shared" ref="H10:I10" si="1">SUM(H8:H9)</f>
        <v>96968</v>
      </c>
      <c r="I10" s="410">
        <f t="shared" si="1"/>
        <v>99425</v>
      </c>
      <c r="J10" s="85"/>
    </row>
    <row r="11" spans="2:11" s="48" customFormat="1" ht="24.9" customHeight="1" x14ac:dyDescent="0.25">
      <c r="B11" s="411"/>
      <c r="C11" s="408"/>
      <c r="D11" s="408"/>
      <c r="E11" s="408"/>
      <c r="F11" s="408"/>
      <c r="G11" s="408"/>
      <c r="H11" s="408"/>
      <c r="I11" s="408"/>
      <c r="J11" s="85"/>
    </row>
    <row r="12" spans="2:11" s="48" customFormat="1" ht="24.9" customHeight="1" x14ac:dyDescent="0.25">
      <c r="B12" s="412" t="s">
        <v>71</v>
      </c>
      <c r="C12" s="413"/>
      <c r="D12" s="413"/>
      <c r="E12" s="413"/>
      <c r="F12" s="413"/>
      <c r="G12" s="413"/>
      <c r="H12" s="413"/>
      <c r="I12" s="413"/>
      <c r="J12" s="85"/>
    </row>
    <row r="13" spans="2:11" s="48" customFormat="1" ht="24.9" customHeight="1" x14ac:dyDescent="0.25">
      <c r="B13" s="407" t="s">
        <v>72</v>
      </c>
      <c r="C13" s="408">
        <v>10200</v>
      </c>
      <c r="D13" s="408">
        <v>9550</v>
      </c>
      <c r="E13" s="408">
        <v>10010</v>
      </c>
      <c r="F13" s="408">
        <v>10350</v>
      </c>
      <c r="G13" s="408">
        <v>10600</v>
      </c>
      <c r="H13" s="408">
        <v>11990</v>
      </c>
      <c r="I13" s="408">
        <v>12830</v>
      </c>
    </row>
    <row r="14" spans="2:11" s="48" customFormat="1" ht="24.9" customHeight="1" x14ac:dyDescent="0.25">
      <c r="B14" s="407" t="s">
        <v>73</v>
      </c>
      <c r="C14" s="408">
        <v>25230</v>
      </c>
      <c r="D14" s="408">
        <v>26750</v>
      </c>
      <c r="E14" s="408">
        <v>27820</v>
      </c>
      <c r="F14" s="408">
        <v>28795</v>
      </c>
      <c r="G14" s="408">
        <v>29948</v>
      </c>
      <c r="H14" s="408">
        <v>30610</v>
      </c>
      <c r="I14" s="408">
        <v>31300</v>
      </c>
    </row>
    <row r="15" spans="2:11" s="48" customFormat="1" ht="24.9" customHeight="1" x14ac:dyDescent="0.25">
      <c r="B15" s="409" t="s">
        <v>249</v>
      </c>
      <c r="C15" s="410">
        <f t="shared" ref="C15:G15" si="2">SUM(C13:C14)</f>
        <v>35430</v>
      </c>
      <c r="D15" s="410">
        <f t="shared" si="2"/>
        <v>36300</v>
      </c>
      <c r="E15" s="410">
        <f t="shared" si="2"/>
        <v>37830</v>
      </c>
      <c r="F15" s="410">
        <f t="shared" si="2"/>
        <v>39145</v>
      </c>
      <c r="G15" s="410">
        <f t="shared" si="2"/>
        <v>40548</v>
      </c>
      <c r="H15" s="410">
        <f t="shared" ref="H15:I15" si="3">SUM(H13:H14)</f>
        <v>42600</v>
      </c>
      <c r="I15" s="410">
        <f t="shared" si="3"/>
        <v>44130</v>
      </c>
    </row>
    <row r="16" spans="2:11" s="48" customFormat="1" ht="24.9" customHeight="1" x14ac:dyDescent="0.25">
      <c r="B16" s="411"/>
      <c r="C16" s="408"/>
      <c r="D16" s="408"/>
      <c r="E16" s="408"/>
      <c r="F16" s="408"/>
      <c r="G16" s="408"/>
      <c r="H16" s="408"/>
      <c r="I16" s="408"/>
    </row>
    <row r="17" spans="2:9" s="48" customFormat="1" ht="24.9" customHeight="1" x14ac:dyDescent="0.25">
      <c r="B17" s="412" t="s">
        <v>383</v>
      </c>
      <c r="C17" s="414">
        <v>132206</v>
      </c>
      <c r="D17" s="414">
        <v>132604</v>
      </c>
      <c r="E17" s="414">
        <v>133848</v>
      </c>
      <c r="F17" s="414">
        <v>133700</v>
      </c>
      <c r="G17" s="414">
        <v>135472</v>
      </c>
      <c r="H17" s="414">
        <v>138219</v>
      </c>
      <c r="I17" s="414">
        <v>140000</v>
      </c>
    </row>
    <row r="18" spans="2:9" s="48" customFormat="1" ht="24.9" customHeight="1" x14ac:dyDescent="0.25">
      <c r="B18" s="415"/>
      <c r="C18" s="416"/>
      <c r="D18" s="416"/>
      <c r="E18" s="416"/>
      <c r="F18" s="416"/>
      <c r="G18" s="416"/>
      <c r="H18" s="416"/>
      <c r="I18" s="416"/>
    </row>
    <row r="19" spans="2:9" s="48" customFormat="1" ht="24.9" customHeight="1" x14ac:dyDescent="0.25">
      <c r="B19" s="412" t="s">
        <v>74</v>
      </c>
      <c r="C19" s="413"/>
      <c r="D19" s="413"/>
      <c r="E19" s="413"/>
      <c r="F19" s="413"/>
      <c r="G19" s="413"/>
      <c r="H19" s="413"/>
      <c r="I19" s="413"/>
    </row>
    <row r="20" spans="2:9" s="48" customFormat="1" ht="24.9" customHeight="1" x14ac:dyDescent="0.25">
      <c r="B20" s="407" t="s">
        <v>75</v>
      </c>
      <c r="C20" s="408">
        <v>31100</v>
      </c>
      <c r="D20" s="408">
        <v>32200</v>
      </c>
      <c r="E20" s="408">
        <v>32500</v>
      </c>
      <c r="F20" s="408">
        <v>32600</v>
      </c>
      <c r="G20" s="408">
        <v>31847</v>
      </c>
      <c r="H20" s="408">
        <v>31742</v>
      </c>
      <c r="I20" s="408">
        <v>32100</v>
      </c>
    </row>
    <row r="21" spans="2:9" s="48" customFormat="1" ht="24.9" customHeight="1" x14ac:dyDescent="0.25">
      <c r="B21" s="407" t="s">
        <v>76</v>
      </c>
      <c r="C21" s="408">
        <v>12890</v>
      </c>
      <c r="D21" s="408">
        <v>11997</v>
      </c>
      <c r="E21" s="408">
        <v>11524</v>
      </c>
      <c r="F21" s="408">
        <v>11370</v>
      </c>
      <c r="G21" s="408">
        <v>10977</v>
      </c>
      <c r="H21" s="408">
        <v>10800</v>
      </c>
      <c r="I21" s="408">
        <v>10550</v>
      </c>
    </row>
    <row r="22" spans="2:9" s="48" customFormat="1" ht="24.9" customHeight="1" x14ac:dyDescent="0.25">
      <c r="B22" s="409" t="s">
        <v>249</v>
      </c>
      <c r="C22" s="410">
        <f t="shared" ref="C22:G22" si="4">SUM(C20:C21)</f>
        <v>43990</v>
      </c>
      <c r="D22" s="410">
        <f t="shared" si="4"/>
        <v>44197</v>
      </c>
      <c r="E22" s="410">
        <f t="shared" si="4"/>
        <v>44024</v>
      </c>
      <c r="F22" s="410">
        <f t="shared" si="4"/>
        <v>43970</v>
      </c>
      <c r="G22" s="410">
        <f t="shared" si="4"/>
        <v>42824</v>
      </c>
      <c r="H22" s="410">
        <f t="shared" ref="H22" si="5">SUM(H20:H21)</f>
        <v>42542</v>
      </c>
      <c r="I22" s="410">
        <f>SUM(I20:I21)</f>
        <v>42650</v>
      </c>
    </row>
    <row r="23" spans="2:9" s="48" customFormat="1" ht="24.9" customHeight="1" x14ac:dyDescent="0.25">
      <c r="B23" s="411"/>
      <c r="C23" s="408"/>
      <c r="D23" s="408"/>
      <c r="E23" s="408"/>
      <c r="F23" s="408"/>
      <c r="G23" s="408"/>
      <c r="H23" s="408"/>
      <c r="I23" s="408"/>
    </row>
    <row r="24" spans="2:9" s="48" customFormat="1" ht="24.9" customHeight="1" x14ac:dyDescent="0.25">
      <c r="B24" s="417" t="s">
        <v>77</v>
      </c>
      <c r="C24" s="413"/>
      <c r="D24" s="413"/>
      <c r="E24" s="413"/>
      <c r="F24" s="413"/>
      <c r="G24" s="413"/>
      <c r="H24" s="413"/>
      <c r="I24" s="413"/>
    </row>
    <row r="25" spans="2:9" s="48" customFormat="1" ht="24.9" customHeight="1" x14ac:dyDescent="0.25">
      <c r="B25" s="407" t="s">
        <v>78</v>
      </c>
      <c r="C25" s="408">
        <v>31934</v>
      </c>
      <c r="D25" s="408">
        <v>35252</v>
      </c>
      <c r="E25" s="408">
        <v>34300</v>
      </c>
      <c r="F25" s="408">
        <v>28445</v>
      </c>
      <c r="G25" s="408">
        <v>29300</v>
      </c>
      <c r="H25" s="408">
        <v>30700</v>
      </c>
      <c r="I25" s="408">
        <v>32350</v>
      </c>
    </row>
    <row r="26" spans="2:9" s="48" customFormat="1" ht="24.9" customHeight="1" x14ac:dyDescent="0.25">
      <c r="B26" s="407" t="s">
        <v>79</v>
      </c>
      <c r="C26" s="408">
        <v>41000</v>
      </c>
      <c r="D26" s="408">
        <v>42890</v>
      </c>
      <c r="E26" s="408">
        <v>44500</v>
      </c>
      <c r="F26" s="408">
        <v>48160</v>
      </c>
      <c r="G26" s="408">
        <v>50300</v>
      </c>
      <c r="H26" s="408">
        <v>52500</v>
      </c>
      <c r="I26" s="408">
        <v>55000</v>
      </c>
    </row>
    <row r="27" spans="2:9" s="48" customFormat="1" ht="24.9" customHeight="1" x14ac:dyDescent="0.25">
      <c r="B27" s="407" t="s">
        <v>80</v>
      </c>
      <c r="C27" s="408">
        <v>8137</v>
      </c>
      <c r="D27" s="408">
        <v>8007</v>
      </c>
      <c r="E27" s="408">
        <v>7982</v>
      </c>
      <c r="F27" s="408">
        <v>7910</v>
      </c>
      <c r="G27" s="408">
        <v>7721</v>
      </c>
      <c r="H27" s="408">
        <v>7474</v>
      </c>
      <c r="I27" s="408">
        <v>7590</v>
      </c>
    </row>
    <row r="28" spans="2:9" s="48" customFormat="1" ht="24.9" customHeight="1" x14ac:dyDescent="0.25">
      <c r="B28" s="409" t="s">
        <v>249</v>
      </c>
      <c r="C28" s="410">
        <f t="shared" ref="C28:G28" si="6">SUM(C25:C27)</f>
        <v>81071</v>
      </c>
      <c r="D28" s="410">
        <f t="shared" si="6"/>
        <v>86149</v>
      </c>
      <c r="E28" s="410">
        <f t="shared" si="6"/>
        <v>86782</v>
      </c>
      <c r="F28" s="410">
        <f t="shared" si="6"/>
        <v>84515</v>
      </c>
      <c r="G28" s="410">
        <f t="shared" si="6"/>
        <v>87321</v>
      </c>
      <c r="H28" s="410">
        <f t="shared" ref="H28:I28" si="7">SUM(H25:H27)</f>
        <v>90674</v>
      </c>
      <c r="I28" s="410">
        <f t="shared" si="7"/>
        <v>94940</v>
      </c>
    </row>
    <row r="29" spans="2:9" s="48" customFormat="1" ht="24.9" customHeight="1" x14ac:dyDescent="0.25">
      <c r="B29" s="411"/>
      <c r="C29" s="408"/>
      <c r="D29" s="408"/>
      <c r="E29" s="408"/>
      <c r="F29" s="408"/>
      <c r="G29" s="408"/>
      <c r="H29" s="408"/>
      <c r="I29" s="408"/>
    </row>
    <row r="30" spans="2:9" s="48" customFormat="1" ht="24.9" customHeight="1" x14ac:dyDescent="0.25">
      <c r="B30" s="417" t="s">
        <v>81</v>
      </c>
      <c r="C30" s="413"/>
      <c r="D30" s="413"/>
      <c r="E30" s="413"/>
      <c r="F30" s="413"/>
      <c r="G30" s="413"/>
      <c r="H30" s="413"/>
      <c r="I30" s="413"/>
    </row>
    <row r="31" spans="2:9" s="48" customFormat="1" ht="24.9" customHeight="1" x14ac:dyDescent="0.25">
      <c r="B31" s="407" t="s">
        <v>82</v>
      </c>
      <c r="C31" s="408">
        <v>10395</v>
      </c>
      <c r="D31" s="408">
        <v>9500</v>
      </c>
      <c r="E31" s="408">
        <v>9500</v>
      </c>
      <c r="F31" s="408">
        <v>9326</v>
      </c>
      <c r="G31" s="408">
        <v>9327</v>
      </c>
      <c r="H31" s="408">
        <v>9562</v>
      </c>
      <c r="I31" s="408">
        <v>10000</v>
      </c>
    </row>
    <row r="32" spans="2:9" s="48" customFormat="1" ht="24.9" customHeight="1" x14ac:dyDescent="0.25">
      <c r="B32" s="407" t="s">
        <v>83</v>
      </c>
      <c r="C32" s="408">
        <v>15337</v>
      </c>
      <c r="D32" s="408">
        <v>15918</v>
      </c>
      <c r="E32" s="408">
        <v>15580</v>
      </c>
      <c r="F32" s="408">
        <v>16983</v>
      </c>
      <c r="G32" s="408">
        <v>17173</v>
      </c>
      <c r="H32" s="408">
        <v>18965</v>
      </c>
      <c r="I32" s="408">
        <v>19874</v>
      </c>
    </row>
    <row r="33" spans="2:9" s="48" customFormat="1" ht="24.9" customHeight="1" x14ac:dyDescent="0.25">
      <c r="B33" s="409" t="s">
        <v>249</v>
      </c>
      <c r="C33" s="410">
        <f t="shared" ref="C33:G33" si="8">SUM(C31:C32)</f>
        <v>25732</v>
      </c>
      <c r="D33" s="410">
        <f t="shared" si="8"/>
        <v>25418</v>
      </c>
      <c r="E33" s="410">
        <f t="shared" si="8"/>
        <v>25080</v>
      </c>
      <c r="F33" s="410">
        <f t="shared" si="8"/>
        <v>26309</v>
      </c>
      <c r="G33" s="410">
        <f t="shared" si="8"/>
        <v>26500</v>
      </c>
      <c r="H33" s="410">
        <f t="shared" ref="H33:I33" si="9">SUM(H31:H32)</f>
        <v>28527</v>
      </c>
      <c r="I33" s="410">
        <f t="shared" si="9"/>
        <v>29874</v>
      </c>
    </row>
    <row r="34" spans="2:9" s="48" customFormat="1" ht="24.9" customHeight="1" thickBot="1" x14ac:dyDescent="0.3">
      <c r="B34" s="418"/>
      <c r="C34" s="419"/>
      <c r="D34" s="419"/>
      <c r="E34" s="419"/>
      <c r="F34" s="419"/>
      <c r="G34" s="419"/>
      <c r="H34" s="419"/>
      <c r="I34" s="419"/>
    </row>
    <row r="35" spans="2:9" s="48" customFormat="1" ht="9.9" customHeight="1" x14ac:dyDescent="0.25">
      <c r="B35" s="420"/>
      <c r="C35" s="421"/>
      <c r="D35" s="421"/>
      <c r="E35" s="421"/>
      <c r="F35" s="421"/>
      <c r="G35" s="421"/>
      <c r="H35" s="421"/>
      <c r="I35" s="421"/>
    </row>
    <row r="36" spans="2:9" s="48" customFormat="1" ht="20.100000000000001" customHeight="1" x14ac:dyDescent="0.25">
      <c r="B36" s="422" t="s">
        <v>53</v>
      </c>
      <c r="C36" s="423">
        <f>+C33+C28+C22+C17+C15+C10</f>
        <v>408925</v>
      </c>
      <c r="D36" s="423">
        <f t="shared" ref="D36:G36" si="10">+D33+D28+D22+D17+D15+D10</f>
        <v>417091</v>
      </c>
      <c r="E36" s="423">
        <f t="shared" si="10"/>
        <v>422008</v>
      </c>
      <c r="F36" s="423">
        <f t="shared" si="10"/>
        <v>421799</v>
      </c>
      <c r="G36" s="423">
        <f t="shared" si="10"/>
        <v>428489</v>
      </c>
      <c r="H36" s="423">
        <f>+H33+H28+H22+H17+H15+H10</f>
        <v>439530</v>
      </c>
      <c r="I36" s="423">
        <f>+I33+I28+I22+I17+I15+I10</f>
        <v>451019</v>
      </c>
    </row>
    <row r="37" spans="2:9" ht="4.5" customHeight="1" x14ac:dyDescent="0.25">
      <c r="C37" s="83"/>
      <c r="D37" s="83"/>
      <c r="E37" s="83"/>
      <c r="F37" s="83"/>
      <c r="G37" s="83"/>
      <c r="H37" s="83"/>
      <c r="I37" s="83"/>
    </row>
    <row r="38" spans="2:9" ht="13.8" x14ac:dyDescent="0.25">
      <c r="B38" s="404" t="s">
        <v>384</v>
      </c>
    </row>
    <row r="39" spans="2:9" ht="13.8" x14ac:dyDescent="0.25">
      <c r="B39" s="404" t="s">
        <v>385</v>
      </c>
    </row>
    <row r="40" spans="2:9" ht="13.8" x14ac:dyDescent="0.25">
      <c r="B40" s="404" t="s">
        <v>386</v>
      </c>
    </row>
    <row r="41" spans="2:9" ht="10.5" customHeight="1" x14ac:dyDescent="0.25">
      <c r="B41" s="40" t="s">
        <v>387</v>
      </c>
    </row>
    <row r="44" spans="2:9" ht="10.5" customHeight="1" x14ac:dyDescent="0.25"/>
    <row r="45" spans="2:9" ht="10.5" customHeight="1" x14ac:dyDescent="0.25"/>
    <row r="46" spans="2:9" ht="10.5" customHeight="1" x14ac:dyDescent="0.25"/>
    <row r="47" spans="2:9" ht="10.5" customHeight="1" x14ac:dyDescent="0.25"/>
    <row r="48" spans="2:9" x14ac:dyDescent="0.25">
      <c r="B48" s="36"/>
    </row>
  </sheetData>
  <customSheetViews>
    <customSheetView guid="{C6DB9338-125F-4216-B781-9736B7EB9E61}" scale="130" showPageBreaks="1" showGridLines="0" printArea="1" view="pageBreakPreview" topLeftCell="A25">
      <selection activeCell="D38" sqref="D3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92D050"/>
  </sheetPr>
  <dimension ref="B2:K41"/>
  <sheetViews>
    <sheetView showGridLines="0" view="pageBreakPreview" topLeftCell="A20" zoomScale="110" zoomScaleNormal="100" zoomScaleSheetLayoutView="110" workbookViewId="0">
      <selection activeCell="F32" sqref="F32"/>
    </sheetView>
  </sheetViews>
  <sheetFormatPr baseColWidth="10" defaultRowHeight="13.2" x14ac:dyDescent="0.25"/>
  <cols>
    <col min="1" max="1" width="3.33203125" style="31" customWidth="1"/>
    <col min="2" max="2" width="26" style="31" customWidth="1"/>
    <col min="3" max="9" width="13.6640625" style="31" customWidth="1"/>
    <col min="10" max="10" width="3.44140625" style="31" customWidth="1"/>
    <col min="11" max="243" width="11.44140625" style="31"/>
    <col min="244" max="244" width="15.33203125" style="31" customWidth="1"/>
    <col min="245" max="499" width="11.44140625" style="31"/>
    <col min="500" max="500" width="15.33203125" style="31" customWidth="1"/>
    <col min="501" max="755" width="11.44140625" style="31"/>
    <col min="756" max="756" width="15.33203125" style="31" customWidth="1"/>
    <col min="757" max="1011" width="11.44140625" style="31"/>
    <col min="1012" max="1012" width="15.33203125" style="31" customWidth="1"/>
    <col min="1013" max="1267" width="11.44140625" style="31"/>
    <col min="1268" max="1268" width="15.33203125" style="31" customWidth="1"/>
    <col min="1269" max="1523" width="11.44140625" style="31"/>
    <col min="1524" max="1524" width="15.33203125" style="31" customWidth="1"/>
    <col min="1525" max="1779" width="11.44140625" style="31"/>
    <col min="1780" max="1780" width="15.33203125" style="31" customWidth="1"/>
    <col min="1781" max="2035" width="11.44140625" style="31"/>
    <col min="2036" max="2036" width="15.33203125" style="31" customWidth="1"/>
    <col min="2037" max="2291" width="11.44140625" style="31"/>
    <col min="2292" max="2292" width="15.33203125" style="31" customWidth="1"/>
    <col min="2293" max="2547" width="11.44140625" style="31"/>
    <col min="2548" max="2548" width="15.33203125" style="31" customWidth="1"/>
    <col min="2549" max="2803" width="11.44140625" style="31"/>
    <col min="2804" max="2804" width="15.33203125" style="31" customWidth="1"/>
    <col min="2805" max="3059" width="11.44140625" style="31"/>
    <col min="3060" max="3060" width="15.33203125" style="31" customWidth="1"/>
    <col min="3061" max="3315" width="11.44140625" style="31"/>
    <col min="3316" max="3316" width="15.33203125" style="31" customWidth="1"/>
    <col min="3317" max="3571" width="11.44140625" style="31"/>
    <col min="3572" max="3572" width="15.33203125" style="31" customWidth="1"/>
    <col min="3573" max="3827" width="11.44140625" style="31"/>
    <col min="3828" max="3828" width="15.33203125" style="31" customWidth="1"/>
    <col min="3829" max="4083" width="11.44140625" style="31"/>
    <col min="4084" max="4084" width="15.33203125" style="31" customWidth="1"/>
    <col min="4085" max="4339" width="11.44140625" style="31"/>
    <col min="4340" max="4340" width="15.33203125" style="31" customWidth="1"/>
    <col min="4341" max="4595" width="11.44140625" style="31"/>
    <col min="4596" max="4596" width="15.33203125" style="31" customWidth="1"/>
    <col min="4597" max="4851" width="11.44140625" style="31"/>
    <col min="4852" max="4852" width="15.33203125" style="31" customWidth="1"/>
    <col min="4853" max="5107" width="11.44140625" style="31"/>
    <col min="5108" max="5108" width="15.33203125" style="31" customWidth="1"/>
    <col min="5109" max="5363" width="11.44140625" style="31"/>
    <col min="5364" max="5364" width="15.33203125" style="31" customWidth="1"/>
    <col min="5365" max="5619" width="11.44140625" style="31"/>
    <col min="5620" max="5620" width="15.33203125" style="31" customWidth="1"/>
    <col min="5621" max="5875" width="11.44140625" style="31"/>
    <col min="5876" max="5876" width="15.33203125" style="31" customWidth="1"/>
    <col min="5877" max="6131" width="11.44140625" style="31"/>
    <col min="6132" max="6132" width="15.33203125" style="31" customWidth="1"/>
    <col min="6133" max="6387" width="11.44140625" style="31"/>
    <col min="6388" max="6388" width="15.33203125" style="31" customWidth="1"/>
    <col min="6389" max="6643" width="11.44140625" style="31"/>
    <col min="6644" max="6644" width="15.33203125" style="31" customWidth="1"/>
    <col min="6645" max="6899" width="11.44140625" style="31"/>
    <col min="6900" max="6900" width="15.33203125" style="31" customWidth="1"/>
    <col min="6901" max="7155" width="11.44140625" style="31"/>
    <col min="7156" max="7156" width="15.33203125" style="31" customWidth="1"/>
    <col min="7157" max="7411" width="11.44140625" style="31"/>
    <col min="7412" max="7412" width="15.33203125" style="31" customWidth="1"/>
    <col min="7413" max="7667" width="11.44140625" style="31"/>
    <col min="7668" max="7668" width="15.33203125" style="31" customWidth="1"/>
    <col min="7669" max="7923" width="11.44140625" style="31"/>
    <col min="7924" max="7924" width="15.33203125" style="31" customWidth="1"/>
    <col min="7925" max="8179" width="11.44140625" style="31"/>
    <col min="8180" max="8180" width="15.33203125" style="31" customWidth="1"/>
    <col min="8181" max="8435" width="11.44140625" style="31"/>
    <col min="8436" max="8436" width="15.33203125" style="31" customWidth="1"/>
    <col min="8437" max="8691" width="11.44140625" style="31"/>
    <col min="8692" max="8692" width="15.33203125" style="31" customWidth="1"/>
    <col min="8693" max="8947" width="11.44140625" style="31"/>
    <col min="8948" max="8948" width="15.33203125" style="31" customWidth="1"/>
    <col min="8949" max="9203" width="11.44140625" style="31"/>
    <col min="9204" max="9204" width="15.33203125" style="31" customWidth="1"/>
    <col min="9205" max="9459" width="11.44140625" style="31"/>
    <col min="9460" max="9460" width="15.33203125" style="31" customWidth="1"/>
    <col min="9461" max="9715" width="11.44140625" style="31"/>
    <col min="9716" max="9716" width="15.33203125" style="31" customWidth="1"/>
    <col min="9717" max="9971" width="11.44140625" style="31"/>
    <col min="9972" max="9972" width="15.33203125" style="31" customWidth="1"/>
    <col min="9973" max="10227" width="11.44140625" style="31"/>
    <col min="10228" max="10228" width="15.33203125" style="31" customWidth="1"/>
    <col min="10229" max="10483" width="11.44140625" style="31"/>
    <col min="10484" max="10484" width="15.33203125" style="31" customWidth="1"/>
    <col min="10485" max="10739" width="11.44140625" style="31"/>
    <col min="10740" max="10740" width="15.33203125" style="31" customWidth="1"/>
    <col min="10741" max="10995" width="11.44140625" style="31"/>
    <col min="10996" max="10996" width="15.33203125" style="31" customWidth="1"/>
    <col min="10997" max="11251" width="11.44140625" style="31"/>
    <col min="11252" max="11252" width="15.33203125" style="31" customWidth="1"/>
    <col min="11253" max="11507" width="11.44140625" style="31"/>
    <col min="11508" max="11508" width="15.33203125" style="31" customWidth="1"/>
    <col min="11509" max="11763" width="11.44140625" style="31"/>
    <col min="11764" max="11764" width="15.33203125" style="31" customWidth="1"/>
    <col min="11765" max="12019" width="11.44140625" style="31"/>
    <col min="12020" max="12020" width="15.33203125" style="31" customWidth="1"/>
    <col min="12021" max="12275" width="11.44140625" style="31"/>
    <col min="12276" max="12276" width="15.33203125" style="31" customWidth="1"/>
    <col min="12277" max="12531" width="11.44140625" style="31"/>
    <col min="12532" max="12532" width="15.33203125" style="31" customWidth="1"/>
    <col min="12533" max="12787" width="11.44140625" style="31"/>
    <col min="12788" max="12788" width="15.33203125" style="31" customWidth="1"/>
    <col min="12789" max="13043" width="11.44140625" style="31"/>
    <col min="13044" max="13044" width="15.33203125" style="31" customWidth="1"/>
    <col min="13045" max="13299" width="11.44140625" style="31"/>
    <col min="13300" max="13300" width="15.33203125" style="31" customWidth="1"/>
    <col min="13301" max="13555" width="11.44140625" style="31"/>
    <col min="13556" max="13556" width="15.33203125" style="31" customWidth="1"/>
    <col min="13557" max="13811" width="11.44140625" style="31"/>
    <col min="13812" max="13812" width="15.33203125" style="31" customWidth="1"/>
    <col min="13813" max="14067" width="11.44140625" style="31"/>
    <col min="14068" max="14068" width="15.33203125" style="31" customWidth="1"/>
    <col min="14069" max="14323" width="11.44140625" style="31"/>
    <col min="14324" max="14324" width="15.33203125" style="31" customWidth="1"/>
    <col min="14325" max="14579" width="11.44140625" style="31"/>
    <col min="14580" max="14580" width="15.33203125" style="31" customWidth="1"/>
    <col min="14581" max="14835" width="11.44140625" style="31"/>
    <col min="14836" max="14836" width="15.33203125" style="31" customWidth="1"/>
    <col min="14837" max="15091" width="11.44140625" style="31"/>
    <col min="15092" max="15092" width="15.33203125" style="31" customWidth="1"/>
    <col min="15093" max="15347" width="11.44140625" style="31"/>
    <col min="15348" max="15348" width="15.33203125" style="31" customWidth="1"/>
    <col min="15349" max="15603" width="11.44140625" style="31"/>
    <col min="15604" max="15604" width="15.33203125" style="31" customWidth="1"/>
    <col min="15605" max="15859" width="11.44140625" style="31"/>
    <col min="15860" max="15860" width="15.33203125" style="31" customWidth="1"/>
    <col min="15861" max="16115" width="11.44140625" style="31"/>
    <col min="16116" max="16116" width="15.33203125" style="31" customWidth="1"/>
    <col min="16117" max="16384" width="11.44140625" style="31"/>
  </cols>
  <sheetData>
    <row r="2" spans="2:11" ht="15.6" x14ac:dyDescent="0.3">
      <c r="B2" s="333" t="s">
        <v>203</v>
      </c>
      <c r="K2" s="145" t="s">
        <v>226</v>
      </c>
    </row>
    <row r="3" spans="2:11" ht="15.6" x14ac:dyDescent="0.3">
      <c r="B3" s="333" t="s">
        <v>389</v>
      </c>
    </row>
    <row r="5" spans="2:11" s="48" customFormat="1" ht="26.25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s="48" customFormat="1" ht="9.9" customHeight="1" x14ac:dyDescent="0.25">
      <c r="B6" s="424"/>
      <c r="C6" s="424"/>
      <c r="D6" s="424"/>
      <c r="E6" s="424"/>
      <c r="F6" s="424"/>
      <c r="G6" s="424"/>
      <c r="H6" s="424"/>
      <c r="I6" s="424"/>
    </row>
    <row r="7" spans="2:11" s="48" customFormat="1" ht="24.9" customHeight="1" x14ac:dyDescent="0.25">
      <c r="B7" s="412" t="s">
        <v>68</v>
      </c>
      <c r="C7" s="400"/>
      <c r="D7" s="400"/>
      <c r="E7" s="400"/>
      <c r="F7" s="400"/>
      <c r="G7" s="400"/>
      <c r="H7" s="400"/>
      <c r="I7" s="400"/>
    </row>
    <row r="8" spans="2:11" s="48" customFormat="1" ht="24.9" customHeight="1" x14ac:dyDescent="0.25">
      <c r="B8" s="425" t="s">
        <v>69</v>
      </c>
      <c r="C8" s="426">
        <v>3058</v>
      </c>
      <c r="D8" s="426">
        <v>3086</v>
      </c>
      <c r="E8" s="426">
        <v>3145</v>
      </c>
      <c r="F8" s="426">
        <v>3103</v>
      </c>
      <c r="G8" s="426">
        <v>3184</v>
      </c>
      <c r="H8" s="426">
        <v>3195</v>
      </c>
      <c r="I8" s="426">
        <v>3200</v>
      </c>
    </row>
    <row r="9" spans="2:11" s="48" customFormat="1" ht="24.9" customHeight="1" x14ac:dyDescent="0.25">
      <c r="B9" s="425" t="s">
        <v>70</v>
      </c>
      <c r="C9" s="426">
        <v>27705</v>
      </c>
      <c r="D9" s="426">
        <v>28155</v>
      </c>
      <c r="E9" s="426">
        <v>28124</v>
      </c>
      <c r="F9" s="426">
        <v>28550</v>
      </c>
      <c r="G9" s="426">
        <v>28526</v>
      </c>
      <c r="H9" s="426">
        <v>28725</v>
      </c>
      <c r="I9" s="426">
        <v>28930</v>
      </c>
    </row>
    <row r="10" spans="2:11" s="48" customFormat="1" ht="24.9" customHeight="1" x14ac:dyDescent="0.25">
      <c r="B10" s="409" t="s">
        <v>249</v>
      </c>
      <c r="C10" s="427">
        <f t="shared" ref="C10:I10" si="0">SUM(C8:C9)</f>
        <v>30763</v>
      </c>
      <c r="D10" s="427">
        <f t="shared" si="0"/>
        <v>31241</v>
      </c>
      <c r="E10" s="427">
        <f t="shared" si="0"/>
        <v>31269</v>
      </c>
      <c r="F10" s="427">
        <f t="shared" si="0"/>
        <v>31653</v>
      </c>
      <c r="G10" s="427">
        <f>SUM(G8:G9)</f>
        <v>31710</v>
      </c>
      <c r="H10" s="427">
        <f t="shared" ref="H10" si="1">SUM(H8:H9)</f>
        <v>31920</v>
      </c>
      <c r="I10" s="427">
        <f t="shared" si="0"/>
        <v>32130</v>
      </c>
    </row>
    <row r="11" spans="2:11" s="48" customFormat="1" ht="24.9" customHeight="1" x14ac:dyDescent="0.25">
      <c r="B11" s="425"/>
      <c r="C11" s="426"/>
      <c r="D11" s="426"/>
      <c r="E11" s="426"/>
      <c r="F11" s="426"/>
      <c r="G11" s="426"/>
      <c r="H11" s="426"/>
      <c r="I11" s="426"/>
    </row>
    <row r="12" spans="2:11" s="48" customFormat="1" ht="24.9" customHeight="1" x14ac:dyDescent="0.25">
      <c r="B12" s="412" t="s">
        <v>71</v>
      </c>
      <c r="C12" s="400"/>
      <c r="D12" s="400"/>
      <c r="E12" s="400"/>
      <c r="F12" s="400"/>
      <c r="G12" s="400"/>
      <c r="H12" s="400"/>
      <c r="I12" s="400"/>
    </row>
    <row r="13" spans="2:11" s="48" customFormat="1" ht="24.9" customHeight="1" x14ac:dyDescent="0.25">
      <c r="B13" s="425" t="s">
        <v>72</v>
      </c>
      <c r="C13" s="426">
        <v>1900</v>
      </c>
      <c r="D13" s="426">
        <v>1900</v>
      </c>
      <c r="E13" s="426">
        <v>1975</v>
      </c>
      <c r="F13" s="426">
        <v>2100</v>
      </c>
      <c r="G13" s="426">
        <v>2130</v>
      </c>
      <c r="H13" s="426">
        <v>2180</v>
      </c>
      <c r="I13" s="426">
        <v>2225</v>
      </c>
    </row>
    <row r="14" spans="2:11" s="48" customFormat="1" ht="24.9" customHeight="1" x14ac:dyDescent="0.25">
      <c r="B14" s="425" t="s">
        <v>73</v>
      </c>
      <c r="C14" s="426">
        <v>13755</v>
      </c>
      <c r="D14" s="426">
        <v>10170</v>
      </c>
      <c r="E14" s="426">
        <v>10684</v>
      </c>
      <c r="F14" s="426">
        <v>10895</v>
      </c>
      <c r="G14" s="426">
        <v>11278</v>
      </c>
      <c r="H14" s="426">
        <v>11316</v>
      </c>
      <c r="I14" s="426">
        <v>11515</v>
      </c>
    </row>
    <row r="15" spans="2:11" s="48" customFormat="1" ht="24.9" customHeight="1" x14ac:dyDescent="0.25">
      <c r="B15" s="409" t="s">
        <v>249</v>
      </c>
      <c r="C15" s="427">
        <f t="shared" ref="C15:I15" si="2">SUM(C13:C14)</f>
        <v>15655</v>
      </c>
      <c r="D15" s="427">
        <f t="shared" si="2"/>
        <v>12070</v>
      </c>
      <c r="E15" s="427">
        <f t="shared" si="2"/>
        <v>12659</v>
      </c>
      <c r="F15" s="427">
        <f t="shared" si="2"/>
        <v>12995</v>
      </c>
      <c r="G15" s="427">
        <f t="shared" si="2"/>
        <v>13408</v>
      </c>
      <c r="H15" s="427">
        <f t="shared" ref="H15" si="3">SUM(H13:H14)</f>
        <v>13496</v>
      </c>
      <c r="I15" s="427">
        <f t="shared" si="2"/>
        <v>13740</v>
      </c>
    </row>
    <row r="16" spans="2:11" s="48" customFormat="1" ht="24.9" customHeight="1" x14ac:dyDescent="0.25">
      <c r="B16" s="428"/>
      <c r="C16" s="426"/>
      <c r="D16" s="426"/>
      <c r="E16" s="426"/>
      <c r="F16" s="426"/>
      <c r="G16" s="426"/>
      <c r="H16" s="426"/>
      <c r="I16" s="426"/>
    </row>
    <row r="17" spans="2:9" s="48" customFormat="1" ht="24.9" customHeight="1" x14ac:dyDescent="0.25">
      <c r="B17" s="412" t="s">
        <v>383</v>
      </c>
      <c r="C17" s="429">
        <v>34084</v>
      </c>
      <c r="D17" s="429">
        <v>33334</v>
      </c>
      <c r="E17" s="429">
        <v>33744</v>
      </c>
      <c r="F17" s="429">
        <v>33700</v>
      </c>
      <c r="G17" s="429">
        <v>33738</v>
      </c>
      <c r="H17" s="429">
        <v>33870</v>
      </c>
      <c r="I17" s="429">
        <v>33950</v>
      </c>
    </row>
    <row r="18" spans="2:9" s="58" customFormat="1" ht="24.9" customHeight="1" x14ac:dyDescent="0.25">
      <c r="B18" s="430"/>
      <c r="C18" s="431"/>
      <c r="D18" s="431"/>
      <c r="E18" s="431"/>
      <c r="F18" s="431"/>
      <c r="G18" s="431"/>
      <c r="H18" s="431"/>
      <c r="I18" s="431"/>
    </row>
    <row r="19" spans="2:9" s="48" customFormat="1" ht="24.9" customHeight="1" x14ac:dyDescent="0.25">
      <c r="B19" s="412" t="s">
        <v>74</v>
      </c>
      <c r="C19" s="429"/>
      <c r="D19" s="429"/>
      <c r="E19" s="429"/>
      <c r="F19" s="429"/>
      <c r="G19" s="429"/>
      <c r="H19" s="429"/>
      <c r="I19" s="429"/>
    </row>
    <row r="20" spans="2:9" s="48" customFormat="1" ht="24.9" customHeight="1" x14ac:dyDescent="0.25">
      <c r="B20" s="425" t="s">
        <v>75</v>
      </c>
      <c r="C20" s="426">
        <v>12000</v>
      </c>
      <c r="D20" s="426">
        <v>12000</v>
      </c>
      <c r="E20" s="426">
        <v>12100</v>
      </c>
      <c r="F20" s="426">
        <v>12114</v>
      </c>
      <c r="G20" s="426">
        <v>11775</v>
      </c>
      <c r="H20" s="426">
        <v>11700</v>
      </c>
      <c r="I20" s="426">
        <v>11800</v>
      </c>
    </row>
    <row r="21" spans="2:9" s="48" customFormat="1" ht="24.9" customHeight="1" x14ac:dyDescent="0.25">
      <c r="B21" s="425" t="s">
        <v>76</v>
      </c>
      <c r="C21" s="426">
        <v>6086</v>
      </c>
      <c r="D21" s="426">
        <v>3641</v>
      </c>
      <c r="E21" s="426">
        <v>3520</v>
      </c>
      <c r="F21" s="426">
        <v>3483</v>
      </c>
      <c r="G21" s="426">
        <v>5342</v>
      </c>
      <c r="H21" s="426">
        <v>5437</v>
      </c>
      <c r="I21" s="426">
        <v>5337</v>
      </c>
    </row>
    <row r="22" spans="2:9" s="48" customFormat="1" ht="24.9" customHeight="1" x14ac:dyDescent="0.25">
      <c r="B22" s="409" t="s">
        <v>249</v>
      </c>
      <c r="C22" s="427">
        <f t="shared" ref="C22:I22" si="4">SUM(C20:C21)</f>
        <v>18086</v>
      </c>
      <c r="D22" s="427">
        <f t="shared" si="4"/>
        <v>15641</v>
      </c>
      <c r="E22" s="427">
        <f t="shared" si="4"/>
        <v>15620</v>
      </c>
      <c r="F22" s="427">
        <f t="shared" si="4"/>
        <v>15597</v>
      </c>
      <c r="G22" s="427">
        <f t="shared" si="4"/>
        <v>17117</v>
      </c>
      <c r="H22" s="427">
        <f t="shared" ref="H22" si="5">SUM(H20:H21)</f>
        <v>17137</v>
      </c>
      <c r="I22" s="427">
        <f t="shared" si="4"/>
        <v>17137</v>
      </c>
    </row>
    <row r="23" spans="2:9" s="48" customFormat="1" ht="24.9" customHeight="1" x14ac:dyDescent="0.25">
      <c r="B23" s="428"/>
      <c r="C23" s="426"/>
      <c r="D23" s="426"/>
      <c r="E23" s="426"/>
      <c r="F23" s="426"/>
      <c r="G23" s="426"/>
      <c r="H23" s="426"/>
      <c r="I23" s="426"/>
    </row>
    <row r="24" spans="2:9" s="48" customFormat="1" ht="24.9" customHeight="1" x14ac:dyDescent="0.25">
      <c r="B24" s="412" t="s">
        <v>77</v>
      </c>
      <c r="C24" s="400"/>
      <c r="D24" s="400"/>
      <c r="E24" s="400"/>
      <c r="F24" s="400"/>
      <c r="G24" s="400"/>
      <c r="H24" s="400"/>
      <c r="I24" s="400"/>
    </row>
    <row r="25" spans="2:9" s="48" customFormat="1" ht="24.9" customHeight="1" x14ac:dyDescent="0.25">
      <c r="B25" s="425" t="s">
        <v>78</v>
      </c>
      <c r="C25" s="426">
        <v>13809</v>
      </c>
      <c r="D25" s="426">
        <v>14820</v>
      </c>
      <c r="E25" s="426">
        <v>14581</v>
      </c>
      <c r="F25" s="426">
        <v>11791</v>
      </c>
      <c r="G25" s="426">
        <v>12060</v>
      </c>
      <c r="H25" s="426">
        <v>12600</v>
      </c>
      <c r="I25" s="426">
        <v>13400</v>
      </c>
    </row>
    <row r="26" spans="2:9" s="48" customFormat="1" ht="24.9" customHeight="1" x14ac:dyDescent="0.25">
      <c r="B26" s="425" t="s">
        <v>79</v>
      </c>
      <c r="C26" s="426">
        <v>39920</v>
      </c>
      <c r="D26" s="426">
        <v>42680</v>
      </c>
      <c r="E26" s="426">
        <v>44520</v>
      </c>
      <c r="F26" s="426">
        <v>48160</v>
      </c>
      <c r="G26" s="426">
        <v>49140</v>
      </c>
      <c r="H26" s="426">
        <v>50600</v>
      </c>
      <c r="I26" s="426">
        <v>51610</v>
      </c>
    </row>
    <row r="27" spans="2:9" s="48" customFormat="1" ht="24.9" customHeight="1" x14ac:dyDescent="0.25">
      <c r="B27" s="425" t="s">
        <v>80</v>
      </c>
      <c r="C27" s="426">
        <v>4648</v>
      </c>
      <c r="D27" s="426">
        <v>4521</v>
      </c>
      <c r="E27" s="426">
        <v>4442</v>
      </c>
      <c r="F27" s="426">
        <v>4264</v>
      </c>
      <c r="G27" s="426">
        <v>4150</v>
      </c>
      <c r="H27" s="426">
        <v>4058</v>
      </c>
      <c r="I27" s="426">
        <v>4080</v>
      </c>
    </row>
    <row r="28" spans="2:9" s="48" customFormat="1" ht="24.9" customHeight="1" x14ac:dyDescent="0.25">
      <c r="B28" s="409" t="s">
        <v>249</v>
      </c>
      <c r="C28" s="427">
        <f t="shared" ref="C28:I28" si="6">SUM(C25:C27)</f>
        <v>58377</v>
      </c>
      <c r="D28" s="427">
        <f t="shared" si="6"/>
        <v>62021</v>
      </c>
      <c r="E28" s="427">
        <f t="shared" si="6"/>
        <v>63543</v>
      </c>
      <c r="F28" s="427">
        <f t="shared" si="6"/>
        <v>64215</v>
      </c>
      <c r="G28" s="427">
        <f t="shared" si="6"/>
        <v>65350</v>
      </c>
      <c r="H28" s="427">
        <f t="shared" ref="H28" si="7">SUM(H25:H27)</f>
        <v>67258</v>
      </c>
      <c r="I28" s="427">
        <f t="shared" si="6"/>
        <v>69090</v>
      </c>
    </row>
    <row r="29" spans="2:9" s="48" customFormat="1" ht="24.9" customHeight="1" x14ac:dyDescent="0.25">
      <c r="B29" s="428"/>
      <c r="C29" s="426"/>
      <c r="D29" s="426"/>
      <c r="E29" s="426"/>
      <c r="F29" s="426"/>
      <c r="G29" s="426"/>
      <c r="H29" s="426"/>
      <c r="I29" s="426"/>
    </row>
    <row r="30" spans="2:9" s="48" customFormat="1" ht="24.9" customHeight="1" x14ac:dyDescent="0.25">
      <c r="B30" s="412" t="s">
        <v>81</v>
      </c>
      <c r="C30" s="400"/>
      <c r="D30" s="400"/>
      <c r="E30" s="400"/>
      <c r="F30" s="400"/>
      <c r="G30" s="400"/>
      <c r="H30" s="400"/>
      <c r="I30" s="400"/>
    </row>
    <row r="31" spans="2:9" s="48" customFormat="1" ht="24.9" customHeight="1" x14ac:dyDescent="0.25">
      <c r="B31" s="425" t="s">
        <v>82</v>
      </c>
      <c r="C31" s="426">
        <v>2127</v>
      </c>
      <c r="D31" s="426">
        <v>2271</v>
      </c>
      <c r="E31" s="426">
        <v>2205</v>
      </c>
      <c r="F31" s="426">
        <v>2272</v>
      </c>
      <c r="G31" s="426">
        <v>2284</v>
      </c>
      <c r="H31" s="426">
        <v>2347</v>
      </c>
      <c r="I31" s="426">
        <v>2350</v>
      </c>
    </row>
    <row r="32" spans="2:9" s="48" customFormat="1" ht="24.9" customHeight="1" x14ac:dyDescent="0.25">
      <c r="B32" s="425" t="s">
        <v>83</v>
      </c>
      <c r="C32" s="432">
        <v>360</v>
      </c>
      <c r="D32" s="432">
        <v>360</v>
      </c>
      <c r="E32" s="432">
        <v>345</v>
      </c>
      <c r="F32" s="432">
        <v>300</v>
      </c>
      <c r="G32" s="432">
        <v>300</v>
      </c>
      <c r="H32" s="432">
        <v>300</v>
      </c>
      <c r="I32" s="432">
        <v>300</v>
      </c>
    </row>
    <row r="33" spans="2:9" s="48" customFormat="1" ht="24.9" customHeight="1" x14ac:dyDescent="0.25">
      <c r="B33" s="409" t="s">
        <v>249</v>
      </c>
      <c r="C33" s="427">
        <f t="shared" ref="C33:I33" si="8">SUM(C31:C32)</f>
        <v>2487</v>
      </c>
      <c r="D33" s="427">
        <f t="shared" si="8"/>
        <v>2631</v>
      </c>
      <c r="E33" s="427">
        <f t="shared" si="8"/>
        <v>2550</v>
      </c>
      <c r="F33" s="427">
        <f t="shared" si="8"/>
        <v>2572</v>
      </c>
      <c r="G33" s="427">
        <f t="shared" si="8"/>
        <v>2584</v>
      </c>
      <c r="H33" s="427">
        <f t="shared" ref="H33" si="9">SUM(H31:H32)</f>
        <v>2647</v>
      </c>
      <c r="I33" s="427">
        <f t="shared" si="8"/>
        <v>2650</v>
      </c>
    </row>
    <row r="34" spans="2:9" s="48" customFormat="1" ht="24.9" customHeight="1" thickBot="1" x14ac:dyDescent="0.3">
      <c r="B34" s="433"/>
      <c r="C34" s="434"/>
      <c r="D34" s="434"/>
      <c r="E34" s="434"/>
      <c r="F34" s="434"/>
      <c r="G34" s="434"/>
      <c r="H34" s="434"/>
      <c r="I34" s="434"/>
    </row>
    <row r="35" spans="2:9" s="48" customFormat="1" ht="15.75" customHeight="1" x14ac:dyDescent="0.25">
      <c r="B35" s="55"/>
      <c r="C35" s="435"/>
      <c r="D35" s="435"/>
      <c r="E35" s="435"/>
      <c r="F35" s="435"/>
      <c r="G35" s="435"/>
      <c r="H35" s="435"/>
      <c r="I35" s="435"/>
    </row>
    <row r="36" spans="2:9" s="48" customFormat="1" ht="35.25" customHeight="1" x14ac:dyDescent="0.25">
      <c r="B36" s="339" t="s">
        <v>53</v>
      </c>
      <c r="C36" s="436">
        <f>+C33+C28+C22+C17+C15+C10</f>
        <v>159452</v>
      </c>
      <c r="D36" s="436">
        <f t="shared" ref="D36:I36" si="10">+D33+D28+D22+D17+D15+D10</f>
        <v>156938</v>
      </c>
      <c r="E36" s="436">
        <f t="shared" si="10"/>
        <v>159385</v>
      </c>
      <c r="F36" s="436">
        <f t="shared" si="10"/>
        <v>160732</v>
      </c>
      <c r="G36" s="436">
        <f>+G33+G28+G22+G17+G15+G10</f>
        <v>163907</v>
      </c>
      <c r="H36" s="436">
        <f t="shared" ref="H36" si="11">+H33+H28+H22+H17+H15+H10</f>
        <v>166328</v>
      </c>
      <c r="I36" s="436">
        <f t="shared" si="10"/>
        <v>168697</v>
      </c>
    </row>
    <row r="37" spans="2:9" ht="9" customHeight="1" x14ac:dyDescent="0.25">
      <c r="B37" s="44"/>
      <c r="C37" s="84"/>
      <c r="D37" s="84"/>
      <c r="E37" s="84"/>
      <c r="F37" s="84"/>
      <c r="G37" s="84"/>
      <c r="H37" s="84"/>
      <c r="I37" s="84"/>
    </row>
    <row r="38" spans="2:9" ht="10.5" customHeight="1" x14ac:dyDescent="0.25">
      <c r="B38" s="404" t="s">
        <v>384</v>
      </c>
    </row>
    <row r="39" spans="2:9" ht="10.5" customHeight="1" x14ac:dyDescent="0.25">
      <c r="B39" s="404" t="s">
        <v>385</v>
      </c>
    </row>
    <row r="40" spans="2:9" ht="10.5" customHeight="1" x14ac:dyDescent="0.25">
      <c r="B40" s="404" t="s">
        <v>388</v>
      </c>
    </row>
    <row r="41" spans="2:9" ht="10.5" customHeight="1" x14ac:dyDescent="0.25">
      <c r="B41" s="40" t="s">
        <v>387</v>
      </c>
    </row>
  </sheetData>
  <customSheetViews>
    <customSheetView guid="{C6DB9338-125F-4216-B781-9736B7EB9E61}" scale="130" showPageBreaks="1" showGridLines="0" printArea="1" view="pageBreakPreview">
      <selection activeCell="H31" sqref="H31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92D050"/>
  </sheetPr>
  <dimension ref="B2:K43"/>
  <sheetViews>
    <sheetView showGridLines="0" view="pageBreakPreview" topLeftCell="A20" zoomScale="110" zoomScaleNormal="100" zoomScaleSheetLayoutView="110" workbookViewId="0">
      <selection activeCell="I42" sqref="I42"/>
    </sheetView>
  </sheetViews>
  <sheetFormatPr baseColWidth="10" defaultRowHeight="13.2" x14ac:dyDescent="0.25"/>
  <cols>
    <col min="1" max="1" width="3.109375" style="48" customWidth="1"/>
    <col min="2" max="2" width="24.44140625" style="48" customWidth="1"/>
    <col min="3" max="9" width="13.6640625" style="48" customWidth="1"/>
    <col min="10" max="10" width="3" style="48" customWidth="1"/>
    <col min="11" max="251" width="11.44140625" style="48"/>
    <col min="252" max="252" width="14.33203125" style="48" customWidth="1"/>
    <col min="253" max="507" width="11.44140625" style="48"/>
    <col min="508" max="508" width="14.33203125" style="48" customWidth="1"/>
    <col min="509" max="763" width="11.44140625" style="48"/>
    <col min="764" max="764" width="14.33203125" style="48" customWidth="1"/>
    <col min="765" max="1019" width="11.44140625" style="48"/>
    <col min="1020" max="1020" width="14.33203125" style="48" customWidth="1"/>
    <col min="1021" max="1275" width="11.44140625" style="48"/>
    <col min="1276" max="1276" width="14.33203125" style="48" customWidth="1"/>
    <col min="1277" max="1531" width="11.44140625" style="48"/>
    <col min="1532" max="1532" width="14.33203125" style="48" customWidth="1"/>
    <col min="1533" max="1787" width="11.44140625" style="48"/>
    <col min="1788" max="1788" width="14.33203125" style="48" customWidth="1"/>
    <col min="1789" max="2043" width="11.44140625" style="48"/>
    <col min="2044" max="2044" width="14.33203125" style="48" customWidth="1"/>
    <col min="2045" max="2299" width="11.44140625" style="48"/>
    <col min="2300" max="2300" width="14.33203125" style="48" customWidth="1"/>
    <col min="2301" max="2555" width="11.44140625" style="48"/>
    <col min="2556" max="2556" width="14.33203125" style="48" customWidth="1"/>
    <col min="2557" max="2811" width="11.44140625" style="48"/>
    <col min="2812" max="2812" width="14.33203125" style="48" customWidth="1"/>
    <col min="2813" max="3067" width="11.44140625" style="48"/>
    <col min="3068" max="3068" width="14.33203125" style="48" customWidth="1"/>
    <col min="3069" max="3323" width="11.44140625" style="48"/>
    <col min="3324" max="3324" width="14.33203125" style="48" customWidth="1"/>
    <col min="3325" max="3579" width="11.44140625" style="48"/>
    <col min="3580" max="3580" width="14.33203125" style="48" customWidth="1"/>
    <col min="3581" max="3835" width="11.44140625" style="48"/>
    <col min="3836" max="3836" width="14.33203125" style="48" customWidth="1"/>
    <col min="3837" max="4091" width="11.44140625" style="48"/>
    <col min="4092" max="4092" width="14.33203125" style="48" customWidth="1"/>
    <col min="4093" max="4347" width="11.44140625" style="48"/>
    <col min="4348" max="4348" width="14.33203125" style="48" customWidth="1"/>
    <col min="4349" max="4603" width="11.44140625" style="48"/>
    <col min="4604" max="4604" width="14.33203125" style="48" customWidth="1"/>
    <col min="4605" max="4859" width="11.44140625" style="48"/>
    <col min="4860" max="4860" width="14.33203125" style="48" customWidth="1"/>
    <col min="4861" max="5115" width="11.44140625" style="48"/>
    <col min="5116" max="5116" width="14.33203125" style="48" customWidth="1"/>
    <col min="5117" max="5371" width="11.44140625" style="48"/>
    <col min="5372" max="5372" width="14.33203125" style="48" customWidth="1"/>
    <col min="5373" max="5627" width="11.44140625" style="48"/>
    <col min="5628" max="5628" width="14.33203125" style="48" customWidth="1"/>
    <col min="5629" max="5883" width="11.44140625" style="48"/>
    <col min="5884" max="5884" width="14.33203125" style="48" customWidth="1"/>
    <col min="5885" max="6139" width="11.44140625" style="48"/>
    <col min="6140" max="6140" width="14.33203125" style="48" customWidth="1"/>
    <col min="6141" max="6395" width="11.44140625" style="48"/>
    <col min="6396" max="6396" width="14.33203125" style="48" customWidth="1"/>
    <col min="6397" max="6651" width="11.44140625" style="48"/>
    <col min="6652" max="6652" width="14.33203125" style="48" customWidth="1"/>
    <col min="6653" max="6907" width="11.44140625" style="48"/>
    <col min="6908" max="6908" width="14.33203125" style="48" customWidth="1"/>
    <col min="6909" max="7163" width="11.44140625" style="48"/>
    <col min="7164" max="7164" width="14.33203125" style="48" customWidth="1"/>
    <col min="7165" max="7419" width="11.44140625" style="48"/>
    <col min="7420" max="7420" width="14.33203125" style="48" customWidth="1"/>
    <col min="7421" max="7675" width="11.44140625" style="48"/>
    <col min="7676" max="7676" width="14.33203125" style="48" customWidth="1"/>
    <col min="7677" max="7931" width="11.44140625" style="48"/>
    <col min="7932" max="7932" width="14.33203125" style="48" customWidth="1"/>
    <col min="7933" max="8187" width="11.44140625" style="48"/>
    <col min="8188" max="8188" width="14.33203125" style="48" customWidth="1"/>
    <col min="8189" max="8443" width="11.44140625" style="48"/>
    <col min="8444" max="8444" width="14.33203125" style="48" customWidth="1"/>
    <col min="8445" max="8699" width="11.44140625" style="48"/>
    <col min="8700" max="8700" width="14.33203125" style="48" customWidth="1"/>
    <col min="8701" max="8955" width="11.44140625" style="48"/>
    <col min="8956" max="8956" width="14.33203125" style="48" customWidth="1"/>
    <col min="8957" max="9211" width="11.44140625" style="48"/>
    <col min="9212" max="9212" width="14.33203125" style="48" customWidth="1"/>
    <col min="9213" max="9467" width="11.44140625" style="48"/>
    <col min="9468" max="9468" width="14.33203125" style="48" customWidth="1"/>
    <col min="9469" max="9723" width="11.44140625" style="48"/>
    <col min="9724" max="9724" width="14.33203125" style="48" customWidth="1"/>
    <col min="9725" max="9979" width="11.44140625" style="48"/>
    <col min="9980" max="9980" width="14.33203125" style="48" customWidth="1"/>
    <col min="9981" max="10235" width="11.44140625" style="48"/>
    <col min="10236" max="10236" width="14.33203125" style="48" customWidth="1"/>
    <col min="10237" max="10491" width="11.44140625" style="48"/>
    <col min="10492" max="10492" width="14.33203125" style="48" customWidth="1"/>
    <col min="10493" max="10747" width="11.44140625" style="48"/>
    <col min="10748" max="10748" width="14.33203125" style="48" customWidth="1"/>
    <col min="10749" max="11003" width="11.44140625" style="48"/>
    <col min="11004" max="11004" width="14.33203125" style="48" customWidth="1"/>
    <col min="11005" max="11259" width="11.44140625" style="48"/>
    <col min="11260" max="11260" width="14.33203125" style="48" customWidth="1"/>
    <col min="11261" max="11515" width="11.44140625" style="48"/>
    <col min="11516" max="11516" width="14.33203125" style="48" customWidth="1"/>
    <col min="11517" max="11771" width="11.44140625" style="48"/>
    <col min="11772" max="11772" width="14.33203125" style="48" customWidth="1"/>
    <col min="11773" max="12027" width="11.44140625" style="48"/>
    <col min="12028" max="12028" width="14.33203125" style="48" customWidth="1"/>
    <col min="12029" max="12283" width="11.44140625" style="48"/>
    <col min="12284" max="12284" width="14.33203125" style="48" customWidth="1"/>
    <col min="12285" max="12539" width="11.44140625" style="48"/>
    <col min="12540" max="12540" width="14.33203125" style="48" customWidth="1"/>
    <col min="12541" max="12795" width="11.44140625" style="48"/>
    <col min="12796" max="12796" width="14.33203125" style="48" customWidth="1"/>
    <col min="12797" max="13051" width="11.44140625" style="48"/>
    <col min="13052" max="13052" width="14.33203125" style="48" customWidth="1"/>
    <col min="13053" max="13307" width="11.44140625" style="48"/>
    <col min="13308" max="13308" width="14.33203125" style="48" customWidth="1"/>
    <col min="13309" max="13563" width="11.44140625" style="48"/>
    <col min="13564" max="13564" width="14.33203125" style="48" customWidth="1"/>
    <col min="13565" max="13819" width="11.44140625" style="48"/>
    <col min="13820" max="13820" width="14.33203125" style="48" customWidth="1"/>
    <col min="13821" max="14075" width="11.44140625" style="48"/>
    <col min="14076" max="14076" width="14.33203125" style="48" customWidth="1"/>
    <col min="14077" max="14331" width="11.44140625" style="48"/>
    <col min="14332" max="14332" width="14.33203125" style="48" customWidth="1"/>
    <col min="14333" max="14587" width="11.44140625" style="48"/>
    <col min="14588" max="14588" width="14.33203125" style="48" customWidth="1"/>
    <col min="14589" max="14843" width="11.44140625" style="48"/>
    <col min="14844" max="14844" width="14.33203125" style="48" customWidth="1"/>
    <col min="14845" max="15099" width="11.44140625" style="48"/>
    <col min="15100" max="15100" width="14.33203125" style="48" customWidth="1"/>
    <col min="15101" max="15355" width="11.44140625" style="48"/>
    <col min="15356" max="15356" width="14.33203125" style="48" customWidth="1"/>
    <col min="15357" max="15611" width="11.44140625" style="48"/>
    <col min="15612" max="15612" width="14.33203125" style="48" customWidth="1"/>
    <col min="15613" max="15867" width="11.44140625" style="48"/>
    <col min="15868" max="15868" width="14.33203125" style="48" customWidth="1"/>
    <col min="15869" max="16123" width="11.44140625" style="48"/>
    <col min="16124" max="16124" width="14.33203125" style="48" customWidth="1"/>
    <col min="16125" max="16384" width="11.44140625" style="48"/>
  </cols>
  <sheetData>
    <row r="2" spans="2:11" ht="15.6" x14ac:dyDescent="0.3">
      <c r="B2" s="437" t="s">
        <v>155</v>
      </c>
      <c r="K2" s="145" t="s">
        <v>226</v>
      </c>
    </row>
    <row r="3" spans="2:11" ht="15.6" x14ac:dyDescent="0.3">
      <c r="B3" s="437" t="s">
        <v>342</v>
      </c>
      <c r="C3" s="49"/>
    </row>
    <row r="5" spans="2:11" ht="32.25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38" t="s">
        <v>68</v>
      </c>
      <c r="C7" s="439"/>
      <c r="D7" s="439"/>
      <c r="E7" s="439"/>
      <c r="F7" s="439"/>
      <c r="G7" s="439"/>
      <c r="H7" s="439"/>
      <c r="I7" s="439"/>
    </row>
    <row r="8" spans="2:11" ht="24.9" customHeight="1" x14ac:dyDescent="0.25">
      <c r="B8" s="425" t="s">
        <v>69</v>
      </c>
      <c r="C8" s="426">
        <v>1019</v>
      </c>
      <c r="D8" s="426">
        <v>995</v>
      </c>
      <c r="E8" s="432">
        <v>985</v>
      </c>
      <c r="F8" s="432">
        <v>979</v>
      </c>
      <c r="G8" s="432">
        <v>981</v>
      </c>
      <c r="H8" s="432">
        <v>987</v>
      </c>
      <c r="I8" s="432">
        <v>993</v>
      </c>
    </row>
    <row r="9" spans="2:11" ht="24.9" customHeight="1" x14ac:dyDescent="0.25">
      <c r="B9" s="425" t="s">
        <v>70</v>
      </c>
      <c r="C9" s="426">
        <v>9137</v>
      </c>
      <c r="D9" s="426">
        <v>9189</v>
      </c>
      <c r="E9" s="426">
        <v>9315</v>
      </c>
      <c r="F9" s="426">
        <v>9203</v>
      </c>
      <c r="G9" s="426">
        <v>9119</v>
      </c>
      <c r="H9" s="426">
        <v>9194</v>
      </c>
      <c r="I9" s="426">
        <v>9232</v>
      </c>
    </row>
    <row r="10" spans="2:11" ht="24.9" customHeight="1" x14ac:dyDescent="0.25">
      <c r="B10" s="440" t="s">
        <v>249</v>
      </c>
      <c r="C10" s="427">
        <f>SUM(C8:C9)</f>
        <v>10156</v>
      </c>
      <c r="D10" s="427">
        <f t="shared" ref="D10:I10" si="0">SUM(D8:D9)</f>
        <v>10184</v>
      </c>
      <c r="E10" s="427">
        <f t="shared" si="0"/>
        <v>10300</v>
      </c>
      <c r="F10" s="427">
        <f t="shared" si="0"/>
        <v>10182</v>
      </c>
      <c r="G10" s="427">
        <f t="shared" si="0"/>
        <v>10100</v>
      </c>
      <c r="H10" s="427">
        <f t="shared" ref="H10" si="1">SUM(H8:H9)</f>
        <v>10181</v>
      </c>
      <c r="I10" s="427">
        <f t="shared" si="0"/>
        <v>10225</v>
      </c>
    </row>
    <row r="11" spans="2:11" ht="24.9" customHeight="1" x14ac:dyDescent="0.25">
      <c r="B11" s="425"/>
      <c r="C11" s="426"/>
      <c r="D11" s="426"/>
      <c r="E11" s="426"/>
      <c r="F11" s="426"/>
      <c r="G11" s="426"/>
      <c r="H11" s="426"/>
      <c r="I11" s="426"/>
    </row>
    <row r="12" spans="2:11" ht="24.9" customHeight="1" x14ac:dyDescent="0.25">
      <c r="B12" s="412" t="s">
        <v>71</v>
      </c>
      <c r="C12" s="400"/>
      <c r="D12" s="400"/>
      <c r="E12" s="400"/>
      <c r="F12" s="400"/>
      <c r="G12" s="400"/>
      <c r="H12" s="400"/>
      <c r="I12" s="400"/>
    </row>
    <row r="13" spans="2:11" ht="24.9" customHeight="1" x14ac:dyDescent="0.25">
      <c r="B13" s="425" t="s">
        <v>72</v>
      </c>
      <c r="C13" s="426">
        <v>2150</v>
      </c>
      <c r="D13" s="426">
        <v>2150</v>
      </c>
      <c r="E13" s="426">
        <v>2150</v>
      </c>
      <c r="F13" s="426">
        <v>2100</v>
      </c>
      <c r="G13" s="426">
        <v>2100</v>
      </c>
      <c r="H13" s="426">
        <v>2150</v>
      </c>
      <c r="I13" s="426">
        <v>2200</v>
      </c>
    </row>
    <row r="14" spans="2:11" ht="24.9" customHeight="1" x14ac:dyDescent="0.25">
      <c r="B14" s="425" t="s">
        <v>73</v>
      </c>
      <c r="C14" s="426">
        <v>15290</v>
      </c>
      <c r="D14" s="426">
        <v>15925</v>
      </c>
      <c r="E14" s="426">
        <v>16700</v>
      </c>
      <c r="F14" s="426">
        <v>17200</v>
      </c>
      <c r="G14" s="426">
        <v>17600</v>
      </c>
      <c r="H14" s="426">
        <v>18200</v>
      </c>
      <c r="I14" s="426">
        <v>18600</v>
      </c>
    </row>
    <row r="15" spans="2:11" ht="24.9" customHeight="1" x14ac:dyDescent="0.25">
      <c r="B15" s="440" t="s">
        <v>249</v>
      </c>
      <c r="C15" s="427">
        <f>SUM(C13:C14)</f>
        <v>17440</v>
      </c>
      <c r="D15" s="427">
        <f t="shared" ref="D15:I15" si="2">SUM(D13:D14)</f>
        <v>18075</v>
      </c>
      <c r="E15" s="427">
        <f t="shared" si="2"/>
        <v>18850</v>
      </c>
      <c r="F15" s="427">
        <f t="shared" si="2"/>
        <v>19300</v>
      </c>
      <c r="G15" s="427">
        <f t="shared" si="2"/>
        <v>19700</v>
      </c>
      <c r="H15" s="427">
        <f t="shared" ref="H15" si="3">SUM(H13:H14)</f>
        <v>20350</v>
      </c>
      <c r="I15" s="427">
        <f t="shared" si="2"/>
        <v>20800</v>
      </c>
    </row>
    <row r="16" spans="2:11" ht="24.9" customHeight="1" x14ac:dyDescent="0.25">
      <c r="B16" s="425"/>
      <c r="C16" s="426"/>
      <c r="D16" s="426"/>
      <c r="E16" s="426"/>
      <c r="F16" s="426"/>
      <c r="G16" s="426"/>
      <c r="H16" s="426"/>
      <c r="I16" s="426"/>
    </row>
    <row r="17" spans="2:9" ht="24.9" customHeight="1" x14ac:dyDescent="0.25">
      <c r="B17" s="412" t="s">
        <v>383</v>
      </c>
      <c r="C17" s="429">
        <v>24944</v>
      </c>
      <c r="D17" s="429">
        <v>24178</v>
      </c>
      <c r="E17" s="429">
        <v>24176</v>
      </c>
      <c r="F17" s="429">
        <v>24192</v>
      </c>
      <c r="G17" s="429">
        <v>23566</v>
      </c>
      <c r="H17" s="429">
        <v>23122</v>
      </c>
      <c r="I17" s="429">
        <v>22800</v>
      </c>
    </row>
    <row r="18" spans="2:9" s="58" customFormat="1" ht="24.9" customHeight="1" x14ac:dyDescent="0.25">
      <c r="B18" s="441"/>
      <c r="C18" s="431"/>
      <c r="D18" s="431"/>
      <c r="E18" s="431"/>
      <c r="F18" s="431"/>
      <c r="G18" s="431"/>
      <c r="H18" s="431"/>
      <c r="I18" s="431"/>
    </row>
    <row r="19" spans="2:9" ht="24.9" customHeight="1" x14ac:dyDescent="0.25">
      <c r="B19" s="412" t="s">
        <v>74</v>
      </c>
      <c r="C19" s="400"/>
      <c r="D19" s="400"/>
      <c r="E19" s="400"/>
      <c r="F19" s="400"/>
      <c r="G19" s="400"/>
      <c r="H19" s="400"/>
      <c r="I19" s="400"/>
    </row>
    <row r="20" spans="2:9" ht="24.9" customHeight="1" x14ac:dyDescent="0.25">
      <c r="B20" s="425" t="s">
        <v>75</v>
      </c>
      <c r="C20" s="426">
        <v>9900</v>
      </c>
      <c r="D20" s="426">
        <v>9910</v>
      </c>
      <c r="E20" s="426">
        <v>9800</v>
      </c>
      <c r="F20" s="426">
        <v>9530</v>
      </c>
      <c r="G20" s="426">
        <v>8858</v>
      </c>
      <c r="H20" s="426">
        <v>8650</v>
      </c>
      <c r="I20" s="426">
        <v>8580</v>
      </c>
    </row>
    <row r="21" spans="2:9" ht="24.9" customHeight="1" x14ac:dyDescent="0.25">
      <c r="B21" s="425" t="s">
        <v>76</v>
      </c>
      <c r="C21" s="426">
        <v>3840</v>
      </c>
      <c r="D21" s="426">
        <v>3221</v>
      </c>
      <c r="E21" s="426">
        <v>3096</v>
      </c>
      <c r="F21" s="426">
        <v>2856</v>
      </c>
      <c r="G21" s="426">
        <v>2736</v>
      </c>
      <c r="H21" s="426">
        <v>2631</v>
      </c>
      <c r="I21" s="426">
        <v>2560</v>
      </c>
    </row>
    <row r="22" spans="2:9" ht="24.9" customHeight="1" x14ac:dyDescent="0.25">
      <c r="B22" s="440" t="s">
        <v>249</v>
      </c>
      <c r="C22" s="427">
        <f>SUM(C20:C21)</f>
        <v>13740</v>
      </c>
      <c r="D22" s="427">
        <f t="shared" ref="D22:I22" si="4">SUM(D20:D21)</f>
        <v>13131</v>
      </c>
      <c r="E22" s="427">
        <f t="shared" si="4"/>
        <v>12896</v>
      </c>
      <c r="F22" s="427">
        <f t="shared" si="4"/>
        <v>12386</v>
      </c>
      <c r="G22" s="427">
        <f t="shared" si="4"/>
        <v>11594</v>
      </c>
      <c r="H22" s="427">
        <f t="shared" ref="H22" si="5">SUM(H20:H21)</f>
        <v>11281</v>
      </c>
      <c r="I22" s="427">
        <f t="shared" si="4"/>
        <v>11140</v>
      </c>
    </row>
    <row r="23" spans="2:9" ht="24.9" customHeight="1" x14ac:dyDescent="0.25">
      <c r="B23" s="425"/>
      <c r="C23" s="426"/>
      <c r="D23" s="426"/>
      <c r="E23" s="426"/>
      <c r="F23" s="426"/>
      <c r="G23" s="426"/>
      <c r="H23" s="426"/>
      <c r="I23" s="426"/>
    </row>
    <row r="24" spans="2:9" ht="24.9" customHeight="1" x14ac:dyDescent="0.25">
      <c r="B24" s="412" t="s">
        <v>77</v>
      </c>
      <c r="C24" s="400"/>
      <c r="D24" s="400"/>
      <c r="E24" s="400"/>
      <c r="F24" s="400"/>
      <c r="G24" s="400"/>
      <c r="H24" s="400"/>
      <c r="I24" s="400"/>
    </row>
    <row r="25" spans="2:9" ht="24.9" customHeight="1" x14ac:dyDescent="0.25">
      <c r="B25" s="425" t="s">
        <v>78</v>
      </c>
      <c r="C25" s="426">
        <v>7900</v>
      </c>
      <c r="D25" s="426">
        <v>8755</v>
      </c>
      <c r="E25" s="426">
        <v>8575</v>
      </c>
      <c r="F25" s="426">
        <v>7115</v>
      </c>
      <c r="G25" s="426">
        <v>7320</v>
      </c>
      <c r="H25" s="426">
        <v>7620</v>
      </c>
      <c r="I25" s="426">
        <v>8000</v>
      </c>
    </row>
    <row r="26" spans="2:9" ht="24.9" customHeight="1" x14ac:dyDescent="0.25">
      <c r="B26" s="425" t="s">
        <v>79</v>
      </c>
      <c r="C26" s="426">
        <v>38000</v>
      </c>
      <c r="D26" s="426">
        <v>38000</v>
      </c>
      <c r="E26" s="426">
        <v>38500</v>
      </c>
      <c r="F26" s="426">
        <v>42600</v>
      </c>
      <c r="G26" s="426">
        <v>43600</v>
      </c>
      <c r="H26" s="426">
        <v>44900</v>
      </c>
      <c r="I26" s="426">
        <v>46200</v>
      </c>
    </row>
    <row r="27" spans="2:9" ht="24.9" customHeight="1" x14ac:dyDescent="0.25">
      <c r="B27" s="425" t="s">
        <v>80</v>
      </c>
      <c r="C27" s="432">
        <v>900</v>
      </c>
      <c r="D27" s="432">
        <v>871</v>
      </c>
      <c r="E27" s="432">
        <v>862</v>
      </c>
      <c r="F27" s="432">
        <v>848</v>
      </c>
      <c r="G27" s="432">
        <v>830</v>
      </c>
      <c r="H27" s="432">
        <v>805</v>
      </c>
      <c r="I27" s="432">
        <v>815</v>
      </c>
    </row>
    <row r="28" spans="2:9" ht="24.9" customHeight="1" x14ac:dyDescent="0.25">
      <c r="B28" s="440" t="s">
        <v>249</v>
      </c>
      <c r="C28" s="427">
        <f>SUM(C25:C27)</f>
        <v>46800</v>
      </c>
      <c r="D28" s="427">
        <f t="shared" ref="D28:I28" si="6">SUM(D25:D27)</f>
        <v>47626</v>
      </c>
      <c r="E28" s="427">
        <f t="shared" si="6"/>
        <v>47937</v>
      </c>
      <c r="F28" s="427">
        <f t="shared" si="6"/>
        <v>50563</v>
      </c>
      <c r="G28" s="427">
        <f t="shared" si="6"/>
        <v>51750</v>
      </c>
      <c r="H28" s="427">
        <f t="shared" ref="H28" si="7">SUM(H25:H27)</f>
        <v>53325</v>
      </c>
      <c r="I28" s="427">
        <f t="shared" si="6"/>
        <v>55015</v>
      </c>
    </row>
    <row r="29" spans="2:9" ht="24.9" customHeight="1" x14ac:dyDescent="0.25">
      <c r="B29" s="425"/>
      <c r="C29" s="426"/>
      <c r="D29" s="426"/>
      <c r="E29" s="426"/>
      <c r="F29" s="426"/>
      <c r="G29" s="426"/>
      <c r="H29" s="426"/>
      <c r="I29" s="426"/>
    </row>
    <row r="30" spans="2:9" ht="24.9" customHeight="1" x14ac:dyDescent="0.25">
      <c r="B30" s="412" t="s">
        <v>81</v>
      </c>
      <c r="C30" s="400"/>
      <c r="D30" s="400"/>
      <c r="E30" s="400"/>
      <c r="F30" s="400"/>
      <c r="G30" s="400"/>
      <c r="H30" s="400"/>
      <c r="I30" s="400"/>
    </row>
    <row r="31" spans="2:9" ht="24.9" customHeight="1" x14ac:dyDescent="0.25">
      <c r="B31" s="425" t="s">
        <v>82</v>
      </c>
      <c r="C31" s="426">
        <v>1870</v>
      </c>
      <c r="D31" s="426">
        <v>1800</v>
      </c>
      <c r="E31" s="426">
        <v>1640</v>
      </c>
      <c r="F31" s="426">
        <v>1676</v>
      </c>
      <c r="G31" s="426">
        <v>1596</v>
      </c>
      <c r="H31" s="426">
        <v>1620</v>
      </c>
      <c r="I31" s="426">
        <v>1650</v>
      </c>
    </row>
    <row r="32" spans="2:9" ht="24.9" customHeight="1" x14ac:dyDescent="0.25">
      <c r="B32" s="425" t="s">
        <v>83</v>
      </c>
      <c r="C32" s="426">
        <v>4100</v>
      </c>
      <c r="D32" s="426">
        <v>4163</v>
      </c>
      <c r="E32" s="426">
        <v>4200</v>
      </c>
      <c r="F32" s="426">
        <v>4597</v>
      </c>
      <c r="G32" s="426">
        <v>4680</v>
      </c>
      <c r="H32" s="426">
        <v>4810</v>
      </c>
      <c r="I32" s="426">
        <v>4890</v>
      </c>
    </row>
    <row r="33" spans="2:9" ht="24.9" customHeight="1" x14ac:dyDescent="0.25">
      <c r="B33" s="440" t="s">
        <v>249</v>
      </c>
      <c r="C33" s="427">
        <f>SUM(C31:C32)</f>
        <v>5970</v>
      </c>
      <c r="D33" s="427">
        <f t="shared" ref="D33:I33" si="8">SUM(D31:D32)</f>
        <v>5963</v>
      </c>
      <c r="E33" s="427">
        <f t="shared" si="8"/>
        <v>5840</v>
      </c>
      <c r="F33" s="427">
        <f t="shared" si="8"/>
        <v>6273</v>
      </c>
      <c r="G33" s="427">
        <f t="shared" si="8"/>
        <v>6276</v>
      </c>
      <c r="H33" s="427">
        <f t="shared" ref="H33" si="9">SUM(H31:H32)</f>
        <v>6430</v>
      </c>
      <c r="I33" s="427">
        <f t="shared" si="8"/>
        <v>6540</v>
      </c>
    </row>
    <row r="34" spans="2:9" ht="24.9" customHeight="1" x14ac:dyDescent="0.25">
      <c r="B34" s="442"/>
      <c r="C34" s="443"/>
      <c r="D34" s="443"/>
      <c r="E34" s="443"/>
      <c r="F34" s="443"/>
      <c r="G34" s="443"/>
      <c r="H34" s="443"/>
      <c r="I34" s="443"/>
    </row>
    <row r="35" spans="2:9" ht="9.9" customHeight="1" x14ac:dyDescent="0.25">
      <c r="B35" s="55"/>
      <c r="C35" s="435"/>
      <c r="D35" s="435"/>
      <c r="E35" s="435"/>
      <c r="F35" s="435"/>
      <c r="G35" s="435"/>
      <c r="H35" s="435"/>
      <c r="I35" s="435"/>
    </row>
    <row r="36" spans="2:9" ht="27" customHeight="1" x14ac:dyDescent="0.25">
      <c r="B36" s="339" t="s">
        <v>53</v>
      </c>
      <c r="C36" s="436">
        <f>+C33+C28+C22+C17+C15+C10</f>
        <v>119050</v>
      </c>
      <c r="D36" s="436">
        <f t="shared" ref="D36:I36" si="10">+D33+D28+D22+D17+D15+D10</f>
        <v>119157</v>
      </c>
      <c r="E36" s="436">
        <f t="shared" si="10"/>
        <v>119999</v>
      </c>
      <c r="F36" s="436">
        <f t="shared" si="10"/>
        <v>122896</v>
      </c>
      <c r="G36" s="436">
        <f t="shared" si="10"/>
        <v>122986</v>
      </c>
      <c r="H36" s="436">
        <f t="shared" ref="H36" si="11">+H33+H28+H22+H17+H15+H10</f>
        <v>124689</v>
      </c>
      <c r="I36" s="436">
        <f t="shared" si="10"/>
        <v>126520</v>
      </c>
    </row>
    <row r="37" spans="2:9" x14ac:dyDescent="0.25">
      <c r="C37" s="85"/>
      <c r="D37" s="85"/>
      <c r="E37" s="85"/>
      <c r="F37" s="85"/>
      <c r="G37" s="85"/>
      <c r="H37" s="85"/>
      <c r="I37" s="85"/>
    </row>
    <row r="38" spans="2:9" ht="10.5" customHeight="1" x14ac:dyDescent="0.25">
      <c r="B38" s="404" t="s">
        <v>390</v>
      </c>
    </row>
    <row r="39" spans="2:9" ht="10.5" customHeight="1" x14ac:dyDescent="0.25">
      <c r="B39" s="404" t="s">
        <v>385</v>
      </c>
    </row>
    <row r="40" spans="2:9" ht="10.5" customHeight="1" x14ac:dyDescent="0.25">
      <c r="B40" s="404" t="s">
        <v>391</v>
      </c>
    </row>
    <row r="41" spans="2:9" ht="10.5" customHeight="1" x14ac:dyDescent="0.25">
      <c r="B41" s="40" t="s">
        <v>387</v>
      </c>
    </row>
    <row r="43" spans="2:9" x14ac:dyDescent="0.25">
      <c r="B43" s="50"/>
    </row>
  </sheetData>
  <customSheetViews>
    <customSheetView guid="{C6DB9338-125F-4216-B781-9736B7EB9E61}" scale="130" showPageBreaks="1" showGridLines="0" printArea="1" view="pageBreakPreview" topLeftCell="A4">
      <selection activeCell="E35" sqref="E3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92D050"/>
  </sheetPr>
  <dimension ref="B2:K34"/>
  <sheetViews>
    <sheetView showGridLines="0" view="pageBreakPreview" zoomScale="110" zoomScaleNormal="130" zoomScaleSheetLayoutView="110" workbookViewId="0">
      <selection activeCell="J32" sqref="J32"/>
    </sheetView>
  </sheetViews>
  <sheetFormatPr baseColWidth="10" defaultRowHeight="10.199999999999999" x14ac:dyDescent="0.2"/>
  <cols>
    <col min="1" max="1" width="5.109375" style="47" customWidth="1"/>
    <col min="2" max="2" width="19.5546875" style="47" customWidth="1"/>
    <col min="3" max="9" width="14.33203125" style="47" customWidth="1"/>
    <col min="10" max="10" width="5" style="47" customWidth="1"/>
    <col min="11" max="251" width="11.44140625" style="47"/>
    <col min="252" max="252" width="14.5546875" style="47" customWidth="1"/>
    <col min="253" max="507" width="11.44140625" style="47"/>
    <col min="508" max="508" width="14.5546875" style="47" customWidth="1"/>
    <col min="509" max="763" width="11.44140625" style="47"/>
    <col min="764" max="764" width="14.5546875" style="47" customWidth="1"/>
    <col min="765" max="1019" width="11.44140625" style="47"/>
    <col min="1020" max="1020" width="14.5546875" style="47" customWidth="1"/>
    <col min="1021" max="1275" width="11.44140625" style="47"/>
    <col min="1276" max="1276" width="14.5546875" style="47" customWidth="1"/>
    <col min="1277" max="1531" width="11.44140625" style="47"/>
    <col min="1532" max="1532" width="14.5546875" style="47" customWidth="1"/>
    <col min="1533" max="1787" width="11.44140625" style="47"/>
    <col min="1788" max="1788" width="14.5546875" style="47" customWidth="1"/>
    <col min="1789" max="2043" width="11.44140625" style="47"/>
    <col min="2044" max="2044" width="14.5546875" style="47" customWidth="1"/>
    <col min="2045" max="2299" width="11.44140625" style="47"/>
    <col min="2300" max="2300" width="14.5546875" style="47" customWidth="1"/>
    <col min="2301" max="2555" width="11.44140625" style="47"/>
    <col min="2556" max="2556" width="14.5546875" style="47" customWidth="1"/>
    <col min="2557" max="2811" width="11.44140625" style="47"/>
    <col min="2812" max="2812" width="14.5546875" style="47" customWidth="1"/>
    <col min="2813" max="3067" width="11.44140625" style="47"/>
    <col min="3068" max="3068" width="14.5546875" style="47" customWidth="1"/>
    <col min="3069" max="3323" width="11.44140625" style="47"/>
    <col min="3324" max="3324" width="14.5546875" style="47" customWidth="1"/>
    <col min="3325" max="3579" width="11.44140625" style="47"/>
    <col min="3580" max="3580" width="14.5546875" style="47" customWidth="1"/>
    <col min="3581" max="3835" width="11.44140625" style="47"/>
    <col min="3836" max="3836" width="14.5546875" style="47" customWidth="1"/>
    <col min="3837" max="4091" width="11.44140625" style="47"/>
    <col min="4092" max="4092" width="14.5546875" style="47" customWidth="1"/>
    <col min="4093" max="4347" width="11.44140625" style="47"/>
    <col min="4348" max="4348" width="14.5546875" style="47" customWidth="1"/>
    <col min="4349" max="4603" width="11.44140625" style="47"/>
    <col min="4604" max="4604" width="14.5546875" style="47" customWidth="1"/>
    <col min="4605" max="4859" width="11.44140625" style="47"/>
    <col min="4860" max="4860" width="14.5546875" style="47" customWidth="1"/>
    <col min="4861" max="5115" width="11.44140625" style="47"/>
    <col min="5116" max="5116" width="14.5546875" style="47" customWidth="1"/>
    <col min="5117" max="5371" width="11.44140625" style="47"/>
    <col min="5372" max="5372" width="14.5546875" style="47" customWidth="1"/>
    <col min="5373" max="5627" width="11.44140625" style="47"/>
    <col min="5628" max="5628" width="14.5546875" style="47" customWidth="1"/>
    <col min="5629" max="5883" width="11.44140625" style="47"/>
    <col min="5884" max="5884" width="14.5546875" style="47" customWidth="1"/>
    <col min="5885" max="6139" width="11.44140625" style="47"/>
    <col min="6140" max="6140" width="14.5546875" style="47" customWidth="1"/>
    <col min="6141" max="6395" width="11.44140625" style="47"/>
    <col min="6396" max="6396" width="14.5546875" style="47" customWidth="1"/>
    <col min="6397" max="6651" width="11.44140625" style="47"/>
    <col min="6652" max="6652" width="14.5546875" style="47" customWidth="1"/>
    <col min="6653" max="6907" width="11.44140625" style="47"/>
    <col min="6908" max="6908" width="14.5546875" style="47" customWidth="1"/>
    <col min="6909" max="7163" width="11.44140625" style="47"/>
    <col min="7164" max="7164" width="14.5546875" style="47" customWidth="1"/>
    <col min="7165" max="7419" width="11.44140625" style="47"/>
    <col min="7420" max="7420" width="14.5546875" style="47" customWidth="1"/>
    <col min="7421" max="7675" width="11.44140625" style="47"/>
    <col min="7676" max="7676" width="14.5546875" style="47" customWidth="1"/>
    <col min="7677" max="7931" width="11.44140625" style="47"/>
    <col min="7932" max="7932" width="14.5546875" style="47" customWidth="1"/>
    <col min="7933" max="8187" width="11.44140625" style="47"/>
    <col min="8188" max="8188" width="14.5546875" style="47" customWidth="1"/>
    <col min="8189" max="8443" width="11.44140625" style="47"/>
    <col min="8444" max="8444" width="14.5546875" style="47" customWidth="1"/>
    <col min="8445" max="8699" width="11.44140625" style="47"/>
    <col min="8700" max="8700" width="14.5546875" style="47" customWidth="1"/>
    <col min="8701" max="8955" width="11.44140625" style="47"/>
    <col min="8956" max="8956" width="14.5546875" style="47" customWidth="1"/>
    <col min="8957" max="9211" width="11.44140625" style="47"/>
    <col min="9212" max="9212" width="14.5546875" style="47" customWidth="1"/>
    <col min="9213" max="9467" width="11.44140625" style="47"/>
    <col min="9468" max="9468" width="14.5546875" style="47" customWidth="1"/>
    <col min="9469" max="9723" width="11.44140625" style="47"/>
    <col min="9724" max="9724" width="14.5546875" style="47" customWidth="1"/>
    <col min="9725" max="9979" width="11.44140625" style="47"/>
    <col min="9980" max="9980" width="14.5546875" style="47" customWidth="1"/>
    <col min="9981" max="10235" width="11.44140625" style="47"/>
    <col min="10236" max="10236" width="14.5546875" style="47" customWidth="1"/>
    <col min="10237" max="10491" width="11.44140625" style="47"/>
    <col min="10492" max="10492" width="14.5546875" style="47" customWidth="1"/>
    <col min="10493" max="10747" width="11.44140625" style="47"/>
    <col min="10748" max="10748" width="14.5546875" style="47" customWidth="1"/>
    <col min="10749" max="11003" width="11.44140625" style="47"/>
    <col min="11004" max="11004" width="14.5546875" style="47" customWidth="1"/>
    <col min="11005" max="11259" width="11.44140625" style="47"/>
    <col min="11260" max="11260" width="14.5546875" style="47" customWidth="1"/>
    <col min="11261" max="11515" width="11.44140625" style="47"/>
    <col min="11516" max="11516" width="14.5546875" style="47" customWidth="1"/>
    <col min="11517" max="11771" width="11.44140625" style="47"/>
    <col min="11772" max="11772" width="14.5546875" style="47" customWidth="1"/>
    <col min="11773" max="12027" width="11.44140625" style="47"/>
    <col min="12028" max="12028" width="14.5546875" style="47" customWidth="1"/>
    <col min="12029" max="12283" width="11.44140625" style="47"/>
    <col min="12284" max="12284" width="14.5546875" style="47" customWidth="1"/>
    <col min="12285" max="12539" width="11.44140625" style="47"/>
    <col min="12540" max="12540" width="14.5546875" style="47" customWidth="1"/>
    <col min="12541" max="12795" width="11.44140625" style="47"/>
    <col min="12796" max="12796" width="14.5546875" style="47" customWidth="1"/>
    <col min="12797" max="13051" width="11.44140625" style="47"/>
    <col min="13052" max="13052" width="14.5546875" style="47" customWidth="1"/>
    <col min="13053" max="13307" width="11.44140625" style="47"/>
    <col min="13308" max="13308" width="14.5546875" style="47" customWidth="1"/>
    <col min="13309" max="13563" width="11.44140625" style="47"/>
    <col min="13564" max="13564" width="14.5546875" style="47" customWidth="1"/>
    <col min="13565" max="13819" width="11.44140625" style="47"/>
    <col min="13820" max="13820" width="14.5546875" style="47" customWidth="1"/>
    <col min="13821" max="14075" width="11.44140625" style="47"/>
    <col min="14076" max="14076" width="14.5546875" style="47" customWidth="1"/>
    <col min="14077" max="14331" width="11.44140625" style="47"/>
    <col min="14332" max="14332" width="14.5546875" style="47" customWidth="1"/>
    <col min="14333" max="14587" width="11.44140625" style="47"/>
    <col min="14588" max="14588" width="14.5546875" style="47" customWidth="1"/>
    <col min="14589" max="14843" width="11.44140625" style="47"/>
    <col min="14844" max="14844" width="14.5546875" style="47" customWidth="1"/>
    <col min="14845" max="15099" width="11.44140625" style="47"/>
    <col min="15100" max="15100" width="14.5546875" style="47" customWidth="1"/>
    <col min="15101" max="15355" width="11.44140625" style="47"/>
    <col min="15356" max="15356" width="14.5546875" style="47" customWidth="1"/>
    <col min="15357" max="15611" width="11.44140625" style="47"/>
    <col min="15612" max="15612" width="14.5546875" style="47" customWidth="1"/>
    <col min="15613" max="15867" width="11.44140625" style="47"/>
    <col min="15868" max="15868" width="14.5546875" style="47" customWidth="1"/>
    <col min="15869" max="16123" width="11.44140625" style="47"/>
    <col min="16124" max="16124" width="14.5546875" style="47" customWidth="1"/>
    <col min="16125" max="16384" width="11.44140625" style="47"/>
  </cols>
  <sheetData>
    <row r="2" spans="2:11" ht="15.6" x14ac:dyDescent="0.3">
      <c r="B2" s="437" t="s">
        <v>204</v>
      </c>
      <c r="K2" s="145" t="s">
        <v>226</v>
      </c>
    </row>
    <row r="3" spans="2:11" ht="15.6" x14ac:dyDescent="0.3">
      <c r="B3" s="437" t="s">
        <v>340</v>
      </c>
    </row>
    <row r="4" spans="2:11" ht="12.75" customHeight="1" x14ac:dyDescent="0.2"/>
    <row r="5" spans="2:11" s="48" customFormat="1" ht="26.25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s="48" customFormat="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s="48" customFormat="1" ht="24.9" customHeight="1" x14ac:dyDescent="0.25">
      <c r="B7" s="438" t="s">
        <v>68</v>
      </c>
      <c r="C7" s="444"/>
      <c r="D7" s="444"/>
      <c r="E7" s="444"/>
      <c r="F7" s="444"/>
      <c r="G7" s="444"/>
      <c r="H7" s="444"/>
      <c r="I7" s="444"/>
    </row>
    <row r="8" spans="2:11" s="48" customFormat="1" ht="24.9" customHeight="1" x14ac:dyDescent="0.25">
      <c r="B8" s="425" t="s">
        <v>69</v>
      </c>
      <c r="C8" s="484">
        <v>7.89</v>
      </c>
      <c r="D8" s="484">
        <v>8.25</v>
      </c>
      <c r="E8" s="484">
        <v>8.4</v>
      </c>
      <c r="F8" s="484">
        <v>8.4600000000000009</v>
      </c>
      <c r="G8" s="484">
        <v>8.51</v>
      </c>
      <c r="H8" s="484">
        <v>8.51</v>
      </c>
      <c r="I8" s="484">
        <v>8.51</v>
      </c>
    </row>
    <row r="9" spans="2:11" s="48" customFormat="1" ht="24.9" customHeight="1" x14ac:dyDescent="0.25">
      <c r="B9" s="425" t="s">
        <v>70</v>
      </c>
      <c r="C9" s="484">
        <v>9.02</v>
      </c>
      <c r="D9" s="484">
        <v>9.16</v>
      </c>
      <c r="E9" s="484">
        <v>9.25</v>
      </c>
      <c r="F9" s="484">
        <v>9.33</v>
      </c>
      <c r="G9" s="484">
        <v>9.59</v>
      </c>
      <c r="H9" s="484">
        <v>9.6300000000000008</v>
      </c>
      <c r="I9" s="484">
        <v>9.85</v>
      </c>
    </row>
    <row r="10" spans="2:11" s="48" customFormat="1" ht="24.9" customHeight="1" x14ac:dyDescent="0.25">
      <c r="B10" s="425"/>
      <c r="C10" s="484"/>
      <c r="D10" s="484"/>
      <c r="E10" s="484"/>
      <c r="F10" s="484"/>
      <c r="G10" s="484"/>
      <c r="H10" s="484"/>
      <c r="I10" s="484"/>
    </row>
    <row r="11" spans="2:11" s="48" customFormat="1" ht="24.9" customHeight="1" x14ac:dyDescent="0.25">
      <c r="B11" s="412" t="s">
        <v>71</v>
      </c>
      <c r="C11" s="485"/>
      <c r="D11" s="485"/>
      <c r="E11" s="485"/>
      <c r="F11" s="485"/>
      <c r="G11" s="485"/>
      <c r="H11" s="485"/>
      <c r="I11" s="485"/>
    </row>
    <row r="12" spans="2:11" s="48" customFormat="1" ht="24.9" customHeight="1" x14ac:dyDescent="0.25">
      <c r="B12" s="425" t="s">
        <v>72</v>
      </c>
      <c r="C12" s="484">
        <v>4.74</v>
      </c>
      <c r="D12" s="484">
        <v>4.4400000000000004</v>
      </c>
      <c r="E12" s="484">
        <v>4.66</v>
      </c>
      <c r="F12" s="484">
        <v>4.93</v>
      </c>
      <c r="G12" s="484">
        <v>5.05</v>
      </c>
      <c r="H12" s="484">
        <v>5.58</v>
      </c>
      <c r="I12" s="484">
        <v>5.83</v>
      </c>
    </row>
    <row r="13" spans="2:11" s="48" customFormat="1" ht="24.9" customHeight="1" x14ac:dyDescent="0.25">
      <c r="B13" s="425" t="s">
        <v>73</v>
      </c>
      <c r="C13" s="484">
        <v>1.65</v>
      </c>
      <c r="D13" s="484">
        <v>1.68</v>
      </c>
      <c r="E13" s="484">
        <v>1.67</v>
      </c>
      <c r="F13" s="484">
        <v>1.67</v>
      </c>
      <c r="G13" s="484">
        <v>1.7</v>
      </c>
      <c r="H13" s="484">
        <v>1.68</v>
      </c>
      <c r="I13" s="484">
        <v>1.68</v>
      </c>
    </row>
    <row r="14" spans="2:11" s="48" customFormat="1" ht="24.9" customHeight="1" x14ac:dyDescent="0.25">
      <c r="B14" s="425"/>
      <c r="C14" s="484"/>
      <c r="D14" s="484"/>
      <c r="E14" s="484"/>
      <c r="F14" s="484"/>
      <c r="G14" s="484"/>
      <c r="H14" s="484"/>
      <c r="I14" s="484"/>
    </row>
    <row r="15" spans="2:11" s="48" customFormat="1" ht="24.9" customHeight="1" x14ac:dyDescent="0.25">
      <c r="B15" s="412" t="s">
        <v>383</v>
      </c>
      <c r="C15" s="485">
        <v>5.3</v>
      </c>
      <c r="D15" s="485">
        <v>5.48</v>
      </c>
      <c r="E15" s="485">
        <v>5.54</v>
      </c>
      <c r="F15" s="485">
        <v>5.53</v>
      </c>
      <c r="G15" s="485">
        <v>5.75</v>
      </c>
      <c r="H15" s="485">
        <v>5.98</v>
      </c>
      <c r="I15" s="485">
        <v>6.14</v>
      </c>
    </row>
    <row r="16" spans="2:11" s="58" customFormat="1" ht="24.9" customHeight="1" x14ac:dyDescent="0.25">
      <c r="B16" s="441"/>
      <c r="C16" s="486"/>
      <c r="D16" s="486"/>
      <c r="E16" s="486"/>
      <c r="F16" s="486"/>
      <c r="G16" s="486"/>
      <c r="H16" s="486"/>
      <c r="I16" s="486"/>
    </row>
    <row r="17" spans="2:9" s="48" customFormat="1" ht="24.9" customHeight="1" x14ac:dyDescent="0.25">
      <c r="B17" s="412" t="s">
        <v>74</v>
      </c>
      <c r="C17" s="485"/>
      <c r="D17" s="485"/>
      <c r="E17" s="485"/>
      <c r="F17" s="485"/>
      <c r="G17" s="485"/>
      <c r="H17" s="485"/>
      <c r="I17" s="485"/>
    </row>
    <row r="18" spans="2:9" s="48" customFormat="1" ht="24.9" customHeight="1" x14ac:dyDescent="0.25">
      <c r="B18" s="425" t="s">
        <v>75</v>
      </c>
      <c r="C18" s="484">
        <v>3.14</v>
      </c>
      <c r="D18" s="484">
        <v>3.25</v>
      </c>
      <c r="E18" s="484">
        <v>3.32</v>
      </c>
      <c r="F18" s="484">
        <v>3.42</v>
      </c>
      <c r="G18" s="484">
        <v>3.6</v>
      </c>
      <c r="H18" s="484">
        <v>3.67</v>
      </c>
      <c r="I18" s="484">
        <v>3.74</v>
      </c>
    </row>
    <row r="19" spans="2:9" s="48" customFormat="1" ht="24.9" customHeight="1" x14ac:dyDescent="0.25">
      <c r="B19" s="425" t="s">
        <v>76</v>
      </c>
      <c r="C19" s="484">
        <v>3.36</v>
      </c>
      <c r="D19" s="484">
        <v>3.72</v>
      </c>
      <c r="E19" s="484">
        <v>3.72</v>
      </c>
      <c r="F19" s="484">
        <v>3.98</v>
      </c>
      <c r="G19" s="484">
        <v>4.01</v>
      </c>
      <c r="H19" s="484">
        <v>4.0999999999999996</v>
      </c>
      <c r="I19" s="484">
        <v>4.12</v>
      </c>
    </row>
    <row r="20" spans="2:9" s="48" customFormat="1" ht="24.9" customHeight="1" x14ac:dyDescent="0.25">
      <c r="B20" s="425"/>
      <c r="C20" s="484"/>
      <c r="D20" s="484"/>
      <c r="E20" s="484"/>
      <c r="F20" s="484"/>
      <c r="G20" s="484"/>
      <c r="H20" s="484"/>
      <c r="I20" s="484"/>
    </row>
    <row r="21" spans="2:9" s="48" customFormat="1" ht="24.9" customHeight="1" x14ac:dyDescent="0.25">
      <c r="B21" s="412" t="s">
        <v>77</v>
      </c>
      <c r="C21" s="485"/>
      <c r="D21" s="485"/>
      <c r="E21" s="485"/>
      <c r="F21" s="485"/>
      <c r="G21" s="485"/>
      <c r="H21" s="485"/>
      <c r="I21" s="485"/>
    </row>
    <row r="22" spans="2:9" s="48" customFormat="1" ht="24.9" customHeight="1" x14ac:dyDescent="0.25">
      <c r="B22" s="425" t="s">
        <v>78</v>
      </c>
      <c r="C22" s="484">
        <v>4.04</v>
      </c>
      <c r="D22" s="484">
        <v>4.03</v>
      </c>
      <c r="E22" s="484">
        <v>4</v>
      </c>
      <c r="F22" s="484">
        <v>4</v>
      </c>
      <c r="G22" s="484">
        <v>4</v>
      </c>
      <c r="H22" s="484">
        <v>4.03</v>
      </c>
      <c r="I22" s="484">
        <v>4.04</v>
      </c>
    </row>
    <row r="23" spans="2:9" s="48" customFormat="1" ht="24.9" customHeight="1" x14ac:dyDescent="0.25">
      <c r="B23" s="425" t="s">
        <v>79</v>
      </c>
      <c r="C23" s="484">
        <v>1.08</v>
      </c>
      <c r="D23" s="484">
        <v>1.1299999999999999</v>
      </c>
      <c r="E23" s="484">
        <v>1.1599999999999999</v>
      </c>
      <c r="F23" s="484">
        <v>1.1299999999999999</v>
      </c>
      <c r="G23" s="484">
        <v>1.1499999999999999</v>
      </c>
      <c r="H23" s="484">
        <v>1.17</v>
      </c>
      <c r="I23" s="484">
        <v>1.19</v>
      </c>
    </row>
    <row r="24" spans="2:9" s="48" customFormat="1" ht="24.9" customHeight="1" x14ac:dyDescent="0.25">
      <c r="B24" s="425" t="s">
        <v>80</v>
      </c>
      <c r="C24" s="484">
        <v>9.0399999999999991</v>
      </c>
      <c r="D24" s="484">
        <v>9.19</v>
      </c>
      <c r="E24" s="484">
        <v>9.26</v>
      </c>
      <c r="F24" s="484">
        <v>9.33</v>
      </c>
      <c r="G24" s="484">
        <v>9.3000000000000007</v>
      </c>
      <c r="H24" s="484">
        <v>9.2799999999999994</v>
      </c>
      <c r="I24" s="484">
        <v>9.31</v>
      </c>
    </row>
    <row r="25" spans="2:9" s="48" customFormat="1" ht="24.9" customHeight="1" x14ac:dyDescent="0.25">
      <c r="B25" s="425"/>
      <c r="C25" s="484"/>
      <c r="D25" s="484"/>
      <c r="E25" s="484"/>
      <c r="F25" s="484"/>
      <c r="G25" s="484"/>
      <c r="H25" s="484"/>
      <c r="I25" s="484"/>
    </row>
    <row r="26" spans="2:9" s="48" customFormat="1" ht="24.9" customHeight="1" x14ac:dyDescent="0.25">
      <c r="B26" s="412" t="s">
        <v>81</v>
      </c>
      <c r="C26" s="485"/>
      <c r="D26" s="485"/>
      <c r="E26" s="485"/>
      <c r="F26" s="485"/>
      <c r="G26" s="485"/>
      <c r="H26" s="485"/>
      <c r="I26" s="485"/>
    </row>
    <row r="27" spans="2:9" s="48" customFormat="1" ht="24.9" customHeight="1" x14ac:dyDescent="0.25">
      <c r="B27" s="425" t="s">
        <v>82</v>
      </c>
      <c r="C27" s="484">
        <v>5.56</v>
      </c>
      <c r="D27" s="484">
        <v>5.28</v>
      </c>
      <c r="E27" s="484">
        <v>5.79</v>
      </c>
      <c r="F27" s="484">
        <v>5.56</v>
      </c>
      <c r="G27" s="484">
        <v>5.84</v>
      </c>
      <c r="H27" s="484">
        <v>5.9</v>
      </c>
      <c r="I27" s="484">
        <v>6.06</v>
      </c>
    </row>
    <row r="28" spans="2:9" s="48" customFormat="1" ht="24.9" customHeight="1" x14ac:dyDescent="0.25">
      <c r="B28" s="425" t="s">
        <v>83</v>
      </c>
      <c r="C28" s="484">
        <v>3.71</v>
      </c>
      <c r="D28" s="484">
        <v>3.82</v>
      </c>
      <c r="E28" s="484">
        <v>3.71</v>
      </c>
      <c r="F28" s="484">
        <v>3.69</v>
      </c>
      <c r="G28" s="484">
        <v>3.67</v>
      </c>
      <c r="H28" s="484">
        <v>3.94</v>
      </c>
      <c r="I28" s="484">
        <v>4.0599999999999996</v>
      </c>
    </row>
    <row r="29" spans="2:9" ht="9" customHeight="1" thickBot="1" x14ac:dyDescent="0.25">
      <c r="B29" s="118"/>
      <c r="C29" s="117"/>
      <c r="D29" s="117"/>
      <c r="E29" s="117"/>
      <c r="F29" s="117"/>
      <c r="G29" s="117"/>
      <c r="H29" s="117"/>
      <c r="I29" s="117"/>
    </row>
    <row r="30" spans="2:9" ht="7.5" customHeight="1" x14ac:dyDescent="0.2"/>
    <row r="31" spans="2:9" ht="10.5" customHeight="1" x14ac:dyDescent="0.2">
      <c r="B31" s="404" t="s">
        <v>384</v>
      </c>
    </row>
    <row r="32" spans="2:9" ht="10.5" customHeight="1" x14ac:dyDescent="0.2">
      <c r="B32" s="404" t="s">
        <v>385</v>
      </c>
    </row>
    <row r="33" spans="2:2" ht="10.5" customHeight="1" x14ac:dyDescent="0.2">
      <c r="B33" s="404" t="s">
        <v>391</v>
      </c>
    </row>
    <row r="34" spans="2:2" ht="10.5" customHeight="1" x14ac:dyDescent="0.25">
      <c r="B34" s="40" t="s">
        <v>387</v>
      </c>
    </row>
  </sheetData>
  <customSheetViews>
    <customSheetView guid="{C6DB9338-125F-4216-B781-9736B7EB9E61}" scale="130" showPageBreaks="1" showGridLines="0" printArea="1" view="pageBreakPreview">
      <selection activeCell="F28" sqref="F2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92D050"/>
  </sheetPr>
  <dimension ref="B2:K43"/>
  <sheetViews>
    <sheetView showGridLines="0" view="pageBreakPreview" topLeftCell="A25" zoomScale="110" zoomScaleNormal="130" zoomScaleSheetLayoutView="110" workbookViewId="0">
      <selection activeCell="D20" sqref="D20"/>
    </sheetView>
  </sheetViews>
  <sheetFormatPr baseColWidth="10" defaultRowHeight="13.2" x14ac:dyDescent="0.25"/>
  <cols>
    <col min="1" max="1" width="1.6640625" style="51" customWidth="1"/>
    <col min="2" max="2" width="19.88671875" style="51" customWidth="1"/>
    <col min="3" max="9" width="14.33203125" style="51" customWidth="1"/>
    <col min="10" max="10" width="3.6640625" style="51" customWidth="1"/>
    <col min="11" max="251" width="11.44140625" style="51"/>
    <col min="252" max="252" width="15" style="51" customWidth="1"/>
    <col min="253" max="507" width="11.44140625" style="51"/>
    <col min="508" max="508" width="15" style="51" customWidth="1"/>
    <col min="509" max="763" width="11.44140625" style="51"/>
    <col min="764" max="764" width="15" style="51" customWidth="1"/>
    <col min="765" max="1019" width="11.44140625" style="51"/>
    <col min="1020" max="1020" width="15" style="51" customWidth="1"/>
    <col min="1021" max="1275" width="11.44140625" style="51"/>
    <col min="1276" max="1276" width="15" style="51" customWidth="1"/>
    <col min="1277" max="1531" width="11.44140625" style="51"/>
    <col min="1532" max="1532" width="15" style="51" customWidth="1"/>
    <col min="1533" max="1787" width="11.44140625" style="51"/>
    <col min="1788" max="1788" width="15" style="51" customWidth="1"/>
    <col min="1789" max="2043" width="11.44140625" style="51"/>
    <col min="2044" max="2044" width="15" style="51" customWidth="1"/>
    <col min="2045" max="2299" width="11.44140625" style="51"/>
    <col min="2300" max="2300" width="15" style="51" customWidth="1"/>
    <col min="2301" max="2555" width="11.44140625" style="51"/>
    <col min="2556" max="2556" width="15" style="51" customWidth="1"/>
    <col min="2557" max="2811" width="11.44140625" style="51"/>
    <col min="2812" max="2812" width="15" style="51" customWidth="1"/>
    <col min="2813" max="3067" width="11.44140625" style="51"/>
    <col min="3068" max="3068" width="15" style="51" customWidth="1"/>
    <col min="3069" max="3323" width="11.44140625" style="51"/>
    <col min="3324" max="3324" width="15" style="51" customWidth="1"/>
    <col min="3325" max="3579" width="11.44140625" style="51"/>
    <col min="3580" max="3580" width="15" style="51" customWidth="1"/>
    <col min="3581" max="3835" width="11.44140625" style="51"/>
    <col min="3836" max="3836" width="15" style="51" customWidth="1"/>
    <col min="3837" max="4091" width="11.44140625" style="51"/>
    <col min="4092" max="4092" width="15" style="51" customWidth="1"/>
    <col min="4093" max="4347" width="11.44140625" style="51"/>
    <col min="4348" max="4348" width="15" style="51" customWidth="1"/>
    <col min="4349" max="4603" width="11.44140625" style="51"/>
    <col min="4604" max="4604" width="15" style="51" customWidth="1"/>
    <col min="4605" max="4859" width="11.44140625" style="51"/>
    <col min="4860" max="4860" width="15" style="51" customWidth="1"/>
    <col min="4861" max="5115" width="11.44140625" style="51"/>
    <col min="5116" max="5116" width="15" style="51" customWidth="1"/>
    <col min="5117" max="5371" width="11.44140625" style="51"/>
    <col min="5372" max="5372" width="15" style="51" customWidth="1"/>
    <col min="5373" max="5627" width="11.44140625" style="51"/>
    <col min="5628" max="5628" width="15" style="51" customWidth="1"/>
    <col min="5629" max="5883" width="11.44140625" style="51"/>
    <col min="5884" max="5884" width="15" style="51" customWidth="1"/>
    <col min="5885" max="6139" width="11.44140625" style="51"/>
    <col min="6140" max="6140" width="15" style="51" customWidth="1"/>
    <col min="6141" max="6395" width="11.44140625" style="51"/>
    <col min="6396" max="6396" width="15" style="51" customWidth="1"/>
    <col min="6397" max="6651" width="11.44140625" style="51"/>
    <col min="6652" max="6652" width="15" style="51" customWidth="1"/>
    <col min="6653" max="6907" width="11.44140625" style="51"/>
    <col min="6908" max="6908" width="15" style="51" customWidth="1"/>
    <col min="6909" max="7163" width="11.44140625" style="51"/>
    <col min="7164" max="7164" width="15" style="51" customWidth="1"/>
    <col min="7165" max="7419" width="11.44140625" style="51"/>
    <col min="7420" max="7420" width="15" style="51" customWidth="1"/>
    <col min="7421" max="7675" width="11.44140625" style="51"/>
    <col min="7676" max="7676" width="15" style="51" customWidth="1"/>
    <col min="7677" max="7931" width="11.44140625" style="51"/>
    <col min="7932" max="7932" width="15" style="51" customWidth="1"/>
    <col min="7933" max="8187" width="11.44140625" style="51"/>
    <col min="8188" max="8188" width="15" style="51" customWidth="1"/>
    <col min="8189" max="8443" width="11.44140625" style="51"/>
    <col min="8444" max="8444" width="15" style="51" customWidth="1"/>
    <col min="8445" max="8699" width="11.44140625" style="51"/>
    <col min="8700" max="8700" width="15" style="51" customWidth="1"/>
    <col min="8701" max="8955" width="11.44140625" style="51"/>
    <col min="8956" max="8956" width="15" style="51" customWidth="1"/>
    <col min="8957" max="9211" width="11.44140625" style="51"/>
    <col min="9212" max="9212" width="15" style="51" customWidth="1"/>
    <col min="9213" max="9467" width="11.44140625" style="51"/>
    <col min="9468" max="9468" width="15" style="51" customWidth="1"/>
    <col min="9469" max="9723" width="11.44140625" style="51"/>
    <col min="9724" max="9724" width="15" style="51" customWidth="1"/>
    <col min="9725" max="9979" width="11.44140625" style="51"/>
    <col min="9980" max="9980" width="15" style="51" customWidth="1"/>
    <col min="9981" max="10235" width="11.44140625" style="51"/>
    <col min="10236" max="10236" width="15" style="51" customWidth="1"/>
    <col min="10237" max="10491" width="11.44140625" style="51"/>
    <col min="10492" max="10492" width="15" style="51" customWidth="1"/>
    <col min="10493" max="10747" width="11.44140625" style="51"/>
    <col min="10748" max="10748" width="15" style="51" customWidth="1"/>
    <col min="10749" max="11003" width="11.44140625" style="51"/>
    <col min="11004" max="11004" width="15" style="51" customWidth="1"/>
    <col min="11005" max="11259" width="11.44140625" style="51"/>
    <col min="11260" max="11260" width="15" style="51" customWidth="1"/>
    <col min="11261" max="11515" width="11.44140625" style="51"/>
    <col min="11516" max="11516" width="15" style="51" customWidth="1"/>
    <col min="11517" max="11771" width="11.44140625" style="51"/>
    <col min="11772" max="11772" width="15" style="51" customWidth="1"/>
    <col min="11773" max="12027" width="11.44140625" style="51"/>
    <col min="12028" max="12028" width="15" style="51" customWidth="1"/>
    <col min="12029" max="12283" width="11.44140625" style="51"/>
    <col min="12284" max="12284" width="15" style="51" customWidth="1"/>
    <col min="12285" max="12539" width="11.44140625" style="51"/>
    <col min="12540" max="12540" width="15" style="51" customWidth="1"/>
    <col min="12541" max="12795" width="11.44140625" style="51"/>
    <col min="12796" max="12796" width="15" style="51" customWidth="1"/>
    <col min="12797" max="13051" width="11.44140625" style="51"/>
    <col min="13052" max="13052" width="15" style="51" customWidth="1"/>
    <col min="13053" max="13307" width="11.44140625" style="51"/>
    <col min="13308" max="13308" width="15" style="51" customWidth="1"/>
    <col min="13309" max="13563" width="11.44140625" style="51"/>
    <col min="13564" max="13564" width="15" style="51" customWidth="1"/>
    <col min="13565" max="13819" width="11.44140625" style="51"/>
    <col min="13820" max="13820" width="15" style="51" customWidth="1"/>
    <col min="13821" max="14075" width="11.44140625" style="51"/>
    <col min="14076" max="14076" width="15" style="51" customWidth="1"/>
    <col min="14077" max="14331" width="11.44140625" style="51"/>
    <col min="14332" max="14332" width="15" style="51" customWidth="1"/>
    <col min="14333" max="14587" width="11.44140625" style="51"/>
    <col min="14588" max="14588" width="15" style="51" customWidth="1"/>
    <col min="14589" max="14843" width="11.44140625" style="51"/>
    <col min="14844" max="14844" width="15" style="51" customWidth="1"/>
    <col min="14845" max="15099" width="11.44140625" style="51"/>
    <col min="15100" max="15100" width="15" style="51" customWidth="1"/>
    <col min="15101" max="15355" width="11.44140625" style="51"/>
    <col min="15356" max="15356" width="15" style="51" customWidth="1"/>
    <col min="15357" max="15611" width="11.44140625" style="51"/>
    <col min="15612" max="15612" width="15" style="51" customWidth="1"/>
    <col min="15613" max="15867" width="11.44140625" style="51"/>
    <col min="15868" max="15868" width="15" style="51" customWidth="1"/>
    <col min="15869" max="16123" width="11.44140625" style="51"/>
    <col min="16124" max="16124" width="15" style="51" customWidth="1"/>
    <col min="16125" max="16384" width="11.44140625" style="51"/>
  </cols>
  <sheetData>
    <row r="2" spans="2:11" ht="15.6" x14ac:dyDescent="0.3">
      <c r="B2" s="445" t="s">
        <v>156</v>
      </c>
      <c r="K2" s="145" t="s">
        <v>226</v>
      </c>
    </row>
    <row r="3" spans="2:11" ht="15.6" x14ac:dyDescent="0.3">
      <c r="B3" s="445" t="s">
        <v>116</v>
      </c>
    </row>
    <row r="5" spans="2:11" ht="26.25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38" t="s">
        <v>68</v>
      </c>
      <c r="C7" s="446"/>
      <c r="D7" s="446"/>
      <c r="E7" s="446"/>
      <c r="F7" s="446"/>
      <c r="G7" s="446"/>
      <c r="H7" s="446"/>
      <c r="I7" s="446"/>
    </row>
    <row r="8" spans="2:11" ht="24.9" customHeight="1" x14ac:dyDescent="0.25">
      <c r="B8" s="425" t="s">
        <v>69</v>
      </c>
      <c r="C8" s="432">
        <v>291</v>
      </c>
      <c r="D8" s="432">
        <v>308</v>
      </c>
      <c r="E8" s="432">
        <v>285</v>
      </c>
      <c r="F8" s="432">
        <v>291</v>
      </c>
      <c r="G8" s="432">
        <v>297</v>
      </c>
      <c r="H8" s="432">
        <v>305</v>
      </c>
      <c r="I8" s="432">
        <v>311</v>
      </c>
    </row>
    <row r="9" spans="2:11" ht="24.9" customHeight="1" x14ac:dyDescent="0.25">
      <c r="B9" s="425" t="s">
        <v>70</v>
      </c>
      <c r="C9" s="426">
        <v>4320</v>
      </c>
      <c r="D9" s="426">
        <v>4435</v>
      </c>
      <c r="E9" s="426">
        <v>4496</v>
      </c>
      <c r="F9" s="426">
        <v>4570</v>
      </c>
      <c r="G9" s="426">
        <v>4737</v>
      </c>
      <c r="H9" s="426">
        <v>4807</v>
      </c>
      <c r="I9" s="426">
        <v>4920</v>
      </c>
    </row>
    <row r="10" spans="2:11" ht="24.9" customHeight="1" x14ac:dyDescent="0.25">
      <c r="B10" s="440" t="s">
        <v>249</v>
      </c>
      <c r="C10" s="427">
        <f t="shared" ref="C10:I10" si="0">SUM(C8:C9)</f>
        <v>4611</v>
      </c>
      <c r="D10" s="427">
        <f t="shared" si="0"/>
        <v>4743</v>
      </c>
      <c r="E10" s="427">
        <f t="shared" si="0"/>
        <v>4781</v>
      </c>
      <c r="F10" s="427">
        <f t="shared" si="0"/>
        <v>4861</v>
      </c>
      <c r="G10" s="427">
        <f t="shared" si="0"/>
        <v>5034</v>
      </c>
      <c r="H10" s="427">
        <f>SUM(H8:H9)</f>
        <v>5112</v>
      </c>
      <c r="I10" s="427">
        <f t="shared" si="0"/>
        <v>5231</v>
      </c>
    </row>
    <row r="11" spans="2:11" ht="24.9" customHeight="1" x14ac:dyDescent="0.25">
      <c r="B11" s="425"/>
      <c r="C11" s="488"/>
      <c r="D11" s="488"/>
      <c r="E11" s="488"/>
      <c r="F11" s="488"/>
      <c r="G11" s="488"/>
      <c r="H11" s="488"/>
      <c r="I11" s="488"/>
    </row>
    <row r="12" spans="2:11" ht="24.9" customHeight="1" x14ac:dyDescent="0.25">
      <c r="B12" s="412" t="s">
        <v>71</v>
      </c>
      <c r="C12" s="470"/>
      <c r="D12" s="470"/>
      <c r="E12" s="470"/>
      <c r="F12" s="470"/>
      <c r="G12" s="470"/>
      <c r="H12" s="470"/>
      <c r="I12" s="470"/>
    </row>
    <row r="13" spans="2:11" ht="24.9" customHeight="1" x14ac:dyDescent="0.25">
      <c r="B13" s="425" t="s">
        <v>72</v>
      </c>
      <c r="C13" s="432">
        <v>480</v>
      </c>
      <c r="D13" s="432">
        <v>520</v>
      </c>
      <c r="E13" s="432">
        <v>525</v>
      </c>
      <c r="F13" s="432">
        <v>530</v>
      </c>
      <c r="G13" s="432">
        <v>540</v>
      </c>
      <c r="H13" s="432">
        <v>555</v>
      </c>
      <c r="I13" s="432">
        <v>595</v>
      </c>
    </row>
    <row r="14" spans="2:11" ht="24.9" customHeight="1" x14ac:dyDescent="0.25">
      <c r="B14" s="425" t="s">
        <v>73</v>
      </c>
      <c r="C14" s="432">
        <v>528</v>
      </c>
      <c r="D14" s="432">
        <v>580</v>
      </c>
      <c r="E14" s="432">
        <v>607</v>
      </c>
      <c r="F14" s="432">
        <v>614</v>
      </c>
      <c r="G14" s="432">
        <v>648</v>
      </c>
      <c r="H14" s="432">
        <v>675</v>
      </c>
      <c r="I14" s="432">
        <v>700</v>
      </c>
    </row>
    <row r="15" spans="2:11" ht="24.9" customHeight="1" x14ac:dyDescent="0.25">
      <c r="B15" s="440" t="s">
        <v>249</v>
      </c>
      <c r="C15" s="427">
        <f t="shared" ref="C15:I15" si="1">SUM(C13:C14)</f>
        <v>1008</v>
      </c>
      <c r="D15" s="427">
        <f t="shared" si="1"/>
        <v>1100</v>
      </c>
      <c r="E15" s="427">
        <f t="shared" si="1"/>
        <v>1132</v>
      </c>
      <c r="F15" s="427">
        <f t="shared" si="1"/>
        <v>1144</v>
      </c>
      <c r="G15" s="427">
        <f t="shared" si="1"/>
        <v>1188</v>
      </c>
      <c r="H15" s="427">
        <f t="shared" ref="H15" si="2">SUM(H13:H14)</f>
        <v>1230</v>
      </c>
      <c r="I15" s="427">
        <f t="shared" si="1"/>
        <v>1295</v>
      </c>
    </row>
    <row r="16" spans="2:11" ht="24.9" customHeight="1" x14ac:dyDescent="0.25">
      <c r="B16" s="425"/>
      <c r="C16" s="432"/>
      <c r="D16" s="432"/>
      <c r="E16" s="432"/>
      <c r="F16" s="432"/>
      <c r="G16" s="432"/>
      <c r="H16" s="432"/>
      <c r="I16" s="432"/>
    </row>
    <row r="17" spans="2:9" ht="24.9" customHeight="1" x14ac:dyDescent="0.25">
      <c r="B17" s="412" t="s">
        <v>383</v>
      </c>
      <c r="C17" s="429">
        <v>6801</v>
      </c>
      <c r="D17" s="429">
        <v>6760</v>
      </c>
      <c r="E17" s="429">
        <v>6800</v>
      </c>
      <c r="F17" s="429">
        <v>6810</v>
      </c>
      <c r="G17" s="429">
        <v>6970</v>
      </c>
      <c r="H17" s="429">
        <v>7080</v>
      </c>
      <c r="I17" s="429">
        <v>7130</v>
      </c>
    </row>
    <row r="18" spans="2:9" s="75" customFormat="1" ht="24.9" customHeight="1" x14ac:dyDescent="0.25">
      <c r="B18" s="441"/>
      <c r="C18" s="431"/>
      <c r="D18" s="431"/>
      <c r="E18" s="431"/>
      <c r="F18" s="431"/>
      <c r="G18" s="431"/>
      <c r="H18" s="431"/>
      <c r="I18" s="431"/>
    </row>
    <row r="19" spans="2:9" ht="24.9" customHeight="1" x14ac:dyDescent="0.25">
      <c r="B19" s="412" t="s">
        <v>74</v>
      </c>
      <c r="C19" s="470"/>
      <c r="D19" s="470"/>
      <c r="E19" s="470"/>
      <c r="F19" s="470"/>
      <c r="G19" s="470"/>
      <c r="H19" s="470"/>
      <c r="I19" s="470"/>
    </row>
    <row r="20" spans="2:9" ht="24.9" customHeight="1" x14ac:dyDescent="0.25">
      <c r="B20" s="425" t="s">
        <v>75</v>
      </c>
      <c r="C20" s="432">
        <v>405</v>
      </c>
      <c r="D20" s="432">
        <v>435</v>
      </c>
      <c r="E20" s="432">
        <v>430</v>
      </c>
      <c r="F20" s="432">
        <v>400</v>
      </c>
      <c r="G20" s="432">
        <v>438</v>
      </c>
      <c r="H20" s="432">
        <v>425</v>
      </c>
      <c r="I20" s="432">
        <v>450</v>
      </c>
    </row>
    <row r="21" spans="2:9" ht="24.9" customHeight="1" x14ac:dyDescent="0.25">
      <c r="B21" s="425" t="s">
        <v>76</v>
      </c>
      <c r="C21" s="432">
        <v>210</v>
      </c>
      <c r="D21" s="432">
        <v>244</v>
      </c>
      <c r="E21" s="432">
        <v>249</v>
      </c>
      <c r="F21" s="432">
        <v>228</v>
      </c>
      <c r="G21" s="432">
        <v>212</v>
      </c>
      <c r="H21" s="432">
        <v>185</v>
      </c>
      <c r="I21" s="432">
        <v>200</v>
      </c>
    </row>
    <row r="22" spans="2:9" ht="24.9" customHeight="1" x14ac:dyDescent="0.25">
      <c r="B22" s="440" t="s">
        <v>249</v>
      </c>
      <c r="C22" s="469">
        <f t="shared" ref="C22:I22" si="3">SUM(C20:C21)</f>
        <v>615</v>
      </c>
      <c r="D22" s="469">
        <f t="shared" si="3"/>
        <v>679</v>
      </c>
      <c r="E22" s="469">
        <f t="shared" si="3"/>
        <v>679</v>
      </c>
      <c r="F22" s="469">
        <f t="shared" si="3"/>
        <v>628</v>
      </c>
      <c r="G22" s="469">
        <f t="shared" si="3"/>
        <v>650</v>
      </c>
      <c r="H22" s="469">
        <f t="shared" ref="H22" si="4">SUM(H20:H21)</f>
        <v>610</v>
      </c>
      <c r="I22" s="469">
        <f t="shared" si="3"/>
        <v>650</v>
      </c>
    </row>
    <row r="23" spans="2:9" ht="24.9" customHeight="1" x14ac:dyDescent="0.25">
      <c r="B23" s="425"/>
      <c r="C23" s="432"/>
      <c r="D23" s="432"/>
      <c r="E23" s="432"/>
      <c r="F23" s="432"/>
      <c r="G23" s="432"/>
      <c r="H23" s="432"/>
      <c r="I23" s="432"/>
    </row>
    <row r="24" spans="2:9" ht="24.9" customHeight="1" x14ac:dyDescent="0.25">
      <c r="B24" s="412" t="s">
        <v>77</v>
      </c>
      <c r="C24" s="470"/>
      <c r="D24" s="470"/>
      <c r="E24" s="470"/>
      <c r="F24" s="470"/>
      <c r="G24" s="470"/>
      <c r="H24" s="470"/>
      <c r="I24" s="470"/>
    </row>
    <row r="25" spans="2:9" ht="24.9" customHeight="1" x14ac:dyDescent="0.25">
      <c r="B25" s="425" t="s">
        <v>84</v>
      </c>
      <c r="C25" s="432">
        <v>28</v>
      </c>
      <c r="D25" s="432">
        <v>24</v>
      </c>
      <c r="E25" s="432">
        <v>25</v>
      </c>
      <c r="F25" s="432">
        <v>23</v>
      </c>
      <c r="G25" s="432">
        <v>27</v>
      </c>
      <c r="H25" s="432">
        <v>32</v>
      </c>
      <c r="I25" s="432">
        <v>38</v>
      </c>
    </row>
    <row r="26" spans="2:9" ht="24.9" customHeight="1" x14ac:dyDescent="0.25">
      <c r="B26" s="425" t="s">
        <v>85</v>
      </c>
      <c r="C26" s="432">
        <v>2</v>
      </c>
      <c r="D26" s="432">
        <v>2</v>
      </c>
      <c r="E26" s="432">
        <v>2</v>
      </c>
      <c r="F26" s="432">
        <v>2</v>
      </c>
      <c r="G26" s="432">
        <v>2</v>
      </c>
      <c r="H26" s="489">
        <v>2</v>
      </c>
      <c r="I26" s="489">
        <v>2</v>
      </c>
    </row>
    <row r="27" spans="2:9" ht="24.9" customHeight="1" x14ac:dyDescent="0.25">
      <c r="B27" s="425" t="s">
        <v>80</v>
      </c>
      <c r="C27" s="432">
        <v>40</v>
      </c>
      <c r="D27" s="432">
        <v>43</v>
      </c>
      <c r="E27" s="432">
        <v>47</v>
      </c>
      <c r="F27" s="432">
        <v>45</v>
      </c>
      <c r="G27" s="432">
        <v>48</v>
      </c>
      <c r="H27" s="432">
        <v>49</v>
      </c>
      <c r="I27" s="432">
        <v>50</v>
      </c>
    </row>
    <row r="28" spans="2:9" ht="24.9" customHeight="1" x14ac:dyDescent="0.25">
      <c r="B28" s="440" t="s">
        <v>249</v>
      </c>
      <c r="C28" s="469">
        <f t="shared" ref="C28:G28" si="5">SUM(C25:C27)</f>
        <v>70</v>
      </c>
      <c r="D28" s="469">
        <f t="shared" si="5"/>
        <v>69</v>
      </c>
      <c r="E28" s="469">
        <f t="shared" si="5"/>
        <v>74</v>
      </c>
      <c r="F28" s="469">
        <f t="shared" si="5"/>
        <v>70</v>
      </c>
      <c r="G28" s="469">
        <f t="shared" si="5"/>
        <v>77</v>
      </c>
      <c r="H28" s="469">
        <f t="shared" ref="H28" si="6">SUM(H25:H27)</f>
        <v>83</v>
      </c>
      <c r="I28" s="469">
        <f>SUM(I25:I27)</f>
        <v>90</v>
      </c>
    </row>
    <row r="29" spans="2:9" ht="24.9" customHeight="1" x14ac:dyDescent="0.25">
      <c r="B29" s="425"/>
      <c r="C29" s="432"/>
      <c r="D29" s="432"/>
      <c r="E29" s="432"/>
      <c r="F29" s="432"/>
      <c r="G29" s="432"/>
      <c r="H29" s="432"/>
      <c r="I29" s="432"/>
    </row>
    <row r="30" spans="2:9" ht="24.9" customHeight="1" x14ac:dyDescent="0.25">
      <c r="B30" s="412" t="s">
        <v>81</v>
      </c>
      <c r="C30" s="470"/>
      <c r="D30" s="470"/>
      <c r="E30" s="470"/>
      <c r="F30" s="470"/>
      <c r="G30" s="470"/>
      <c r="H30" s="470"/>
      <c r="I30" s="470"/>
    </row>
    <row r="31" spans="2:9" ht="24.9" customHeight="1" x14ac:dyDescent="0.25">
      <c r="B31" s="425" t="s">
        <v>82</v>
      </c>
      <c r="C31" s="432">
        <v>362</v>
      </c>
      <c r="D31" s="432">
        <v>360</v>
      </c>
      <c r="E31" s="432">
        <v>344</v>
      </c>
      <c r="F31" s="432">
        <v>321</v>
      </c>
      <c r="G31" s="432">
        <v>319</v>
      </c>
      <c r="H31" s="432">
        <v>332</v>
      </c>
      <c r="I31" s="432">
        <v>365</v>
      </c>
    </row>
    <row r="32" spans="2:9" ht="24.9" customHeight="1" x14ac:dyDescent="0.25">
      <c r="B32" s="425" t="s">
        <v>83</v>
      </c>
      <c r="C32" s="432">
        <v>292</v>
      </c>
      <c r="D32" s="432">
        <v>331</v>
      </c>
      <c r="E32" s="432">
        <v>288</v>
      </c>
      <c r="F32" s="432">
        <v>308</v>
      </c>
      <c r="G32" s="432">
        <v>268</v>
      </c>
      <c r="H32" s="432">
        <v>250</v>
      </c>
      <c r="I32" s="432">
        <v>275</v>
      </c>
    </row>
    <row r="33" spans="2:9" ht="24.9" customHeight="1" x14ac:dyDescent="0.25">
      <c r="B33" s="440" t="s">
        <v>249</v>
      </c>
      <c r="C33" s="469">
        <f t="shared" ref="C33:I33" si="7">SUM(C31:C32)</f>
        <v>654</v>
      </c>
      <c r="D33" s="469">
        <f t="shared" si="7"/>
        <v>691</v>
      </c>
      <c r="E33" s="469">
        <f t="shared" si="7"/>
        <v>632</v>
      </c>
      <c r="F33" s="469">
        <f t="shared" si="7"/>
        <v>629</v>
      </c>
      <c r="G33" s="469">
        <f t="shared" si="7"/>
        <v>587</v>
      </c>
      <c r="H33" s="469">
        <f t="shared" ref="H33" si="8">SUM(H31:H32)</f>
        <v>582</v>
      </c>
      <c r="I33" s="469">
        <f t="shared" si="7"/>
        <v>640</v>
      </c>
    </row>
    <row r="34" spans="2:9" ht="7.5" customHeight="1" thickBot="1" x14ac:dyDescent="0.3">
      <c r="B34" s="454"/>
      <c r="C34" s="490"/>
      <c r="D34" s="490"/>
      <c r="E34" s="490"/>
      <c r="F34" s="490"/>
      <c r="G34" s="490"/>
      <c r="H34" s="490"/>
      <c r="I34" s="490"/>
    </row>
    <row r="35" spans="2:9" ht="9.9" customHeight="1" x14ac:dyDescent="0.25">
      <c r="B35" s="55"/>
      <c r="C35" s="464"/>
      <c r="D35" s="464"/>
      <c r="E35" s="464"/>
      <c r="F35" s="464"/>
      <c r="G35" s="464"/>
      <c r="H35" s="464"/>
      <c r="I35" s="464"/>
    </row>
    <row r="36" spans="2:9" ht="31.5" customHeight="1" x14ac:dyDescent="0.25">
      <c r="B36" s="339" t="s">
        <v>53</v>
      </c>
      <c r="C36" s="436">
        <f>+C33+C28+C22+C17+C10</f>
        <v>12751</v>
      </c>
      <c r="D36" s="436">
        <f t="shared" ref="D36:G36" si="9">+D33+D28+D22+D17+D10</f>
        <v>12942</v>
      </c>
      <c r="E36" s="436">
        <f t="shared" si="9"/>
        <v>12966</v>
      </c>
      <c r="F36" s="436">
        <f t="shared" si="9"/>
        <v>12998</v>
      </c>
      <c r="G36" s="436">
        <f t="shared" si="9"/>
        <v>13318</v>
      </c>
      <c r="H36" s="436">
        <f t="shared" ref="H36" si="10">+H33+H28+H22+H17+H10</f>
        <v>13467</v>
      </c>
      <c r="I36" s="436">
        <f>+I33+I28+I22+I17+I10</f>
        <v>13741</v>
      </c>
    </row>
    <row r="37" spans="2:9" x14ac:dyDescent="0.25">
      <c r="C37" s="86"/>
      <c r="D37" s="86"/>
      <c r="E37" s="86"/>
      <c r="F37" s="86"/>
      <c r="G37" s="86"/>
      <c r="H37" s="86"/>
      <c r="I37" s="86"/>
    </row>
    <row r="38" spans="2:9" ht="10.5" customHeight="1" x14ac:dyDescent="0.25">
      <c r="B38" s="457" t="s">
        <v>384</v>
      </c>
    </row>
    <row r="39" spans="2:9" ht="10.5" customHeight="1" x14ac:dyDescent="0.25">
      <c r="B39" s="404" t="s">
        <v>385</v>
      </c>
    </row>
    <row r="40" spans="2:9" ht="10.5" customHeight="1" x14ac:dyDescent="0.25">
      <c r="B40" s="457" t="s">
        <v>392</v>
      </c>
    </row>
    <row r="41" spans="2:9" ht="10.5" customHeight="1" x14ac:dyDescent="0.25">
      <c r="B41" s="458" t="s">
        <v>387</v>
      </c>
    </row>
    <row r="43" spans="2:9" x14ac:dyDescent="0.25">
      <c r="B43" s="53"/>
    </row>
  </sheetData>
  <customSheetViews>
    <customSheetView guid="{C6DB9338-125F-4216-B781-9736B7EB9E61}" scale="130" showPageBreaks="1" showGridLines="0" printArea="1" view="pageBreakPreview">
      <selection activeCell="B33" sqref="B3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92D050"/>
  </sheetPr>
  <dimension ref="B2:K40"/>
  <sheetViews>
    <sheetView showGridLines="0" view="pageBreakPreview" zoomScale="110" zoomScaleNormal="130" zoomScaleSheetLayoutView="110" workbookViewId="0">
      <selection activeCell="I32" sqref="I32"/>
    </sheetView>
  </sheetViews>
  <sheetFormatPr baseColWidth="10" defaultRowHeight="13.2" x14ac:dyDescent="0.25"/>
  <cols>
    <col min="1" max="1" width="2.5546875" style="48" customWidth="1"/>
    <col min="2" max="2" width="16.6640625" style="48" customWidth="1"/>
    <col min="3" max="9" width="14.6640625" style="48" customWidth="1"/>
    <col min="10" max="10" width="3.109375" style="48" customWidth="1"/>
    <col min="11" max="251" width="11.44140625" style="48"/>
    <col min="252" max="252" width="14.5546875" style="48" customWidth="1"/>
    <col min="253" max="507" width="11.44140625" style="48"/>
    <col min="508" max="508" width="14.5546875" style="48" customWidth="1"/>
    <col min="509" max="763" width="11.44140625" style="48"/>
    <col min="764" max="764" width="14.5546875" style="48" customWidth="1"/>
    <col min="765" max="1019" width="11.44140625" style="48"/>
    <col min="1020" max="1020" width="14.5546875" style="48" customWidth="1"/>
    <col min="1021" max="1275" width="11.44140625" style="48"/>
    <col min="1276" max="1276" width="14.5546875" style="48" customWidth="1"/>
    <col min="1277" max="1531" width="11.44140625" style="48"/>
    <col min="1532" max="1532" width="14.5546875" style="48" customWidth="1"/>
    <col min="1533" max="1787" width="11.44140625" style="48"/>
    <col min="1788" max="1788" width="14.5546875" style="48" customWidth="1"/>
    <col min="1789" max="2043" width="11.44140625" style="48"/>
    <col min="2044" max="2044" width="14.5546875" style="48" customWidth="1"/>
    <col min="2045" max="2299" width="11.44140625" style="48"/>
    <col min="2300" max="2300" width="14.5546875" style="48" customWidth="1"/>
    <col min="2301" max="2555" width="11.44140625" style="48"/>
    <col min="2556" max="2556" width="14.5546875" style="48" customWidth="1"/>
    <col min="2557" max="2811" width="11.44140625" style="48"/>
    <col min="2812" max="2812" width="14.5546875" style="48" customWidth="1"/>
    <col min="2813" max="3067" width="11.44140625" style="48"/>
    <col min="3068" max="3068" width="14.5546875" style="48" customWidth="1"/>
    <col min="3069" max="3323" width="11.44140625" style="48"/>
    <col min="3324" max="3324" width="14.5546875" style="48" customWidth="1"/>
    <col min="3325" max="3579" width="11.44140625" style="48"/>
    <col min="3580" max="3580" width="14.5546875" style="48" customWidth="1"/>
    <col min="3581" max="3835" width="11.44140625" style="48"/>
    <col min="3836" max="3836" width="14.5546875" style="48" customWidth="1"/>
    <col min="3837" max="4091" width="11.44140625" style="48"/>
    <col min="4092" max="4092" width="14.5546875" style="48" customWidth="1"/>
    <col min="4093" max="4347" width="11.44140625" style="48"/>
    <col min="4348" max="4348" width="14.5546875" style="48" customWidth="1"/>
    <col min="4349" max="4603" width="11.44140625" style="48"/>
    <col min="4604" max="4604" width="14.5546875" style="48" customWidth="1"/>
    <col min="4605" max="4859" width="11.44140625" style="48"/>
    <col min="4860" max="4860" width="14.5546875" style="48" customWidth="1"/>
    <col min="4861" max="5115" width="11.44140625" style="48"/>
    <col min="5116" max="5116" width="14.5546875" style="48" customWidth="1"/>
    <col min="5117" max="5371" width="11.44140625" style="48"/>
    <col min="5372" max="5372" width="14.5546875" style="48" customWidth="1"/>
    <col min="5373" max="5627" width="11.44140625" style="48"/>
    <col min="5628" max="5628" width="14.5546875" style="48" customWidth="1"/>
    <col min="5629" max="5883" width="11.44140625" style="48"/>
    <col min="5884" max="5884" width="14.5546875" style="48" customWidth="1"/>
    <col min="5885" max="6139" width="11.44140625" style="48"/>
    <col min="6140" max="6140" width="14.5546875" style="48" customWidth="1"/>
    <col min="6141" max="6395" width="11.44140625" style="48"/>
    <col min="6396" max="6396" width="14.5546875" style="48" customWidth="1"/>
    <col min="6397" max="6651" width="11.44140625" style="48"/>
    <col min="6652" max="6652" width="14.5546875" style="48" customWidth="1"/>
    <col min="6653" max="6907" width="11.44140625" style="48"/>
    <col min="6908" max="6908" width="14.5546875" style="48" customWidth="1"/>
    <col min="6909" max="7163" width="11.44140625" style="48"/>
    <col min="7164" max="7164" width="14.5546875" style="48" customWidth="1"/>
    <col min="7165" max="7419" width="11.44140625" style="48"/>
    <col min="7420" max="7420" width="14.5546875" style="48" customWidth="1"/>
    <col min="7421" max="7675" width="11.44140625" style="48"/>
    <col min="7676" max="7676" width="14.5546875" style="48" customWidth="1"/>
    <col min="7677" max="7931" width="11.44140625" style="48"/>
    <col min="7932" max="7932" width="14.5546875" style="48" customWidth="1"/>
    <col min="7933" max="8187" width="11.44140625" style="48"/>
    <col min="8188" max="8188" width="14.5546875" style="48" customWidth="1"/>
    <col min="8189" max="8443" width="11.44140625" style="48"/>
    <col min="8444" max="8444" width="14.5546875" style="48" customWidth="1"/>
    <col min="8445" max="8699" width="11.44140625" style="48"/>
    <col min="8700" max="8700" width="14.5546875" style="48" customWidth="1"/>
    <col min="8701" max="8955" width="11.44140625" style="48"/>
    <col min="8956" max="8956" width="14.5546875" style="48" customWidth="1"/>
    <col min="8957" max="9211" width="11.44140625" style="48"/>
    <col min="9212" max="9212" width="14.5546875" style="48" customWidth="1"/>
    <col min="9213" max="9467" width="11.44140625" style="48"/>
    <col min="9468" max="9468" width="14.5546875" style="48" customWidth="1"/>
    <col min="9469" max="9723" width="11.44140625" style="48"/>
    <col min="9724" max="9724" width="14.5546875" style="48" customWidth="1"/>
    <col min="9725" max="9979" width="11.44140625" style="48"/>
    <col min="9980" max="9980" width="14.5546875" style="48" customWidth="1"/>
    <col min="9981" max="10235" width="11.44140625" style="48"/>
    <col min="10236" max="10236" width="14.5546875" style="48" customWidth="1"/>
    <col min="10237" max="10491" width="11.44140625" style="48"/>
    <col min="10492" max="10492" width="14.5546875" style="48" customWidth="1"/>
    <col min="10493" max="10747" width="11.44140625" style="48"/>
    <col min="10748" max="10748" width="14.5546875" style="48" customWidth="1"/>
    <col min="10749" max="11003" width="11.44140625" style="48"/>
    <col min="11004" max="11004" width="14.5546875" style="48" customWidth="1"/>
    <col min="11005" max="11259" width="11.44140625" style="48"/>
    <col min="11260" max="11260" width="14.5546875" style="48" customWidth="1"/>
    <col min="11261" max="11515" width="11.44140625" style="48"/>
    <col min="11516" max="11516" width="14.5546875" style="48" customWidth="1"/>
    <col min="11517" max="11771" width="11.44140625" style="48"/>
    <col min="11772" max="11772" width="14.5546875" style="48" customWidth="1"/>
    <col min="11773" max="12027" width="11.44140625" style="48"/>
    <col min="12028" max="12028" width="14.5546875" style="48" customWidth="1"/>
    <col min="12029" max="12283" width="11.44140625" style="48"/>
    <col min="12284" max="12284" width="14.5546875" style="48" customWidth="1"/>
    <col min="12285" max="12539" width="11.44140625" style="48"/>
    <col min="12540" max="12540" width="14.5546875" style="48" customWidth="1"/>
    <col min="12541" max="12795" width="11.44140625" style="48"/>
    <col min="12796" max="12796" width="14.5546875" style="48" customWidth="1"/>
    <col min="12797" max="13051" width="11.44140625" style="48"/>
    <col min="13052" max="13052" width="14.5546875" style="48" customWidth="1"/>
    <col min="13053" max="13307" width="11.44140625" style="48"/>
    <col min="13308" max="13308" width="14.5546875" style="48" customWidth="1"/>
    <col min="13309" max="13563" width="11.44140625" style="48"/>
    <col min="13564" max="13564" width="14.5546875" style="48" customWidth="1"/>
    <col min="13565" max="13819" width="11.44140625" style="48"/>
    <col min="13820" max="13820" width="14.5546875" style="48" customWidth="1"/>
    <col min="13821" max="14075" width="11.44140625" style="48"/>
    <col min="14076" max="14076" width="14.5546875" style="48" customWidth="1"/>
    <col min="14077" max="14331" width="11.44140625" style="48"/>
    <col min="14332" max="14332" width="14.5546875" style="48" customWidth="1"/>
    <col min="14333" max="14587" width="11.44140625" style="48"/>
    <col min="14588" max="14588" width="14.5546875" style="48" customWidth="1"/>
    <col min="14589" max="14843" width="11.44140625" style="48"/>
    <col min="14844" max="14844" width="14.5546875" style="48" customWidth="1"/>
    <col min="14845" max="15099" width="11.44140625" style="48"/>
    <col min="15100" max="15100" width="14.5546875" style="48" customWidth="1"/>
    <col min="15101" max="15355" width="11.44140625" style="48"/>
    <col min="15356" max="15356" width="14.5546875" style="48" customWidth="1"/>
    <col min="15357" max="15611" width="11.44140625" style="48"/>
    <col min="15612" max="15612" width="14.5546875" style="48" customWidth="1"/>
    <col min="15613" max="15867" width="11.44140625" style="48"/>
    <col min="15868" max="15868" width="14.5546875" style="48" customWidth="1"/>
    <col min="15869" max="16123" width="11.44140625" style="48"/>
    <col min="16124" max="16124" width="14.5546875" style="48" customWidth="1"/>
    <col min="16125" max="16384" width="11.44140625" style="48"/>
  </cols>
  <sheetData>
    <row r="2" spans="2:11" ht="15.6" x14ac:dyDescent="0.3">
      <c r="B2" s="437" t="s">
        <v>157</v>
      </c>
      <c r="K2" s="145" t="s">
        <v>226</v>
      </c>
    </row>
    <row r="3" spans="2:11" ht="15.6" x14ac:dyDescent="0.3">
      <c r="B3" s="445" t="s">
        <v>116</v>
      </c>
    </row>
    <row r="5" spans="2:11" ht="31.5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  <c r="J5" s="51"/>
    </row>
    <row r="6" spans="2:11" ht="13.5" customHeight="1" x14ac:dyDescent="0.25">
      <c r="B6" s="54"/>
      <c r="C6" s="54"/>
      <c r="D6" s="54"/>
      <c r="E6" s="54"/>
      <c r="F6" s="54"/>
      <c r="G6" s="54"/>
      <c r="H6" s="54"/>
      <c r="I6" s="54"/>
      <c r="J6" s="51"/>
    </row>
    <row r="7" spans="2:11" ht="20.100000000000001" customHeight="1" x14ac:dyDescent="0.25">
      <c r="B7" s="459" t="s">
        <v>68</v>
      </c>
      <c r="C7" s="460"/>
      <c r="D7" s="460"/>
      <c r="E7" s="460"/>
      <c r="F7" s="460"/>
      <c r="G7" s="460"/>
      <c r="H7" s="460"/>
      <c r="I7" s="460"/>
      <c r="J7" s="51"/>
    </row>
    <row r="8" spans="2:11" ht="20.100000000000001" customHeight="1" x14ac:dyDescent="0.25">
      <c r="B8" s="425" t="s">
        <v>69</v>
      </c>
      <c r="C8" s="464">
        <v>307</v>
      </c>
      <c r="D8" s="464">
        <v>318</v>
      </c>
      <c r="E8" s="464">
        <v>310</v>
      </c>
      <c r="F8" s="464">
        <v>318</v>
      </c>
      <c r="G8" s="464">
        <v>318</v>
      </c>
      <c r="H8" s="464">
        <v>320</v>
      </c>
      <c r="I8" s="464">
        <v>330</v>
      </c>
      <c r="J8" s="51"/>
    </row>
    <row r="9" spans="2:11" ht="20.100000000000001" customHeight="1" x14ac:dyDescent="0.25">
      <c r="B9" s="425" t="s">
        <v>70</v>
      </c>
      <c r="C9" s="492">
        <v>4392</v>
      </c>
      <c r="D9" s="492">
        <v>4505</v>
      </c>
      <c r="E9" s="492">
        <v>4478</v>
      </c>
      <c r="F9" s="492">
        <v>4540</v>
      </c>
      <c r="G9" s="492">
        <v>4643</v>
      </c>
      <c r="H9" s="492">
        <v>4723</v>
      </c>
      <c r="I9" s="492">
        <v>4788</v>
      </c>
      <c r="J9" s="51"/>
    </row>
    <row r="10" spans="2:11" ht="20.100000000000001" customHeight="1" x14ac:dyDescent="0.25">
      <c r="B10" s="440" t="s">
        <v>249</v>
      </c>
      <c r="C10" s="427">
        <f t="shared" ref="C10:I10" si="0">SUM(C8:C9)</f>
        <v>4699</v>
      </c>
      <c r="D10" s="427">
        <f t="shared" si="0"/>
        <v>4823</v>
      </c>
      <c r="E10" s="427">
        <f t="shared" si="0"/>
        <v>4788</v>
      </c>
      <c r="F10" s="427">
        <f t="shared" si="0"/>
        <v>4858</v>
      </c>
      <c r="G10" s="427">
        <f t="shared" si="0"/>
        <v>4961</v>
      </c>
      <c r="H10" s="427">
        <f>SUM(H8:H9)</f>
        <v>5043</v>
      </c>
      <c r="I10" s="427">
        <f t="shared" si="0"/>
        <v>5118</v>
      </c>
      <c r="J10" s="51"/>
    </row>
    <row r="11" spans="2:11" ht="20.100000000000001" customHeight="1" x14ac:dyDescent="0.25">
      <c r="B11" s="425"/>
      <c r="C11" s="464"/>
      <c r="D11" s="464"/>
      <c r="E11" s="464"/>
      <c r="F11" s="464"/>
      <c r="G11" s="464"/>
      <c r="H11" s="464"/>
      <c r="I11" s="464"/>
      <c r="J11" s="51"/>
    </row>
    <row r="12" spans="2:11" ht="20.100000000000001" customHeight="1" x14ac:dyDescent="0.25">
      <c r="B12" s="417" t="s">
        <v>71</v>
      </c>
      <c r="C12" s="470"/>
      <c r="D12" s="470"/>
      <c r="E12" s="470"/>
      <c r="F12" s="470"/>
      <c r="G12" s="470"/>
      <c r="H12" s="470"/>
      <c r="I12" s="470"/>
      <c r="J12" s="51"/>
    </row>
    <row r="13" spans="2:11" ht="20.100000000000001" customHeight="1" x14ac:dyDescent="0.25">
      <c r="B13" s="425" t="s">
        <v>72</v>
      </c>
      <c r="C13" s="464">
        <v>424</v>
      </c>
      <c r="D13" s="464">
        <v>473</v>
      </c>
      <c r="E13" s="464">
        <v>488</v>
      </c>
      <c r="F13" s="464">
        <v>495</v>
      </c>
      <c r="G13" s="464">
        <v>490</v>
      </c>
      <c r="H13" s="464">
        <v>505</v>
      </c>
      <c r="I13" s="464">
        <v>521</v>
      </c>
      <c r="J13" s="51"/>
    </row>
    <row r="14" spans="2:11" ht="20.100000000000001" customHeight="1" x14ac:dyDescent="0.25">
      <c r="B14" s="425" t="s">
        <v>73</v>
      </c>
      <c r="C14" s="464">
        <v>529</v>
      </c>
      <c r="D14" s="464">
        <v>576</v>
      </c>
      <c r="E14" s="464">
        <v>605</v>
      </c>
      <c r="F14" s="464">
        <v>624</v>
      </c>
      <c r="G14" s="464">
        <v>666</v>
      </c>
      <c r="H14" s="464">
        <v>701</v>
      </c>
      <c r="I14" s="464">
        <v>721</v>
      </c>
      <c r="J14" s="51"/>
    </row>
    <row r="15" spans="2:11" ht="20.100000000000001" customHeight="1" x14ac:dyDescent="0.25">
      <c r="B15" s="440" t="s">
        <v>249</v>
      </c>
      <c r="C15" s="427">
        <f t="shared" ref="C15:I15" si="1">SUM(C13:C14)</f>
        <v>953</v>
      </c>
      <c r="D15" s="427">
        <f t="shared" si="1"/>
        <v>1049</v>
      </c>
      <c r="E15" s="427">
        <f t="shared" si="1"/>
        <v>1093</v>
      </c>
      <c r="F15" s="427">
        <f t="shared" si="1"/>
        <v>1119</v>
      </c>
      <c r="G15" s="427">
        <f t="shared" si="1"/>
        <v>1156</v>
      </c>
      <c r="H15" s="427">
        <f t="shared" ref="H15" si="2">SUM(H13:H14)</f>
        <v>1206</v>
      </c>
      <c r="I15" s="427">
        <f t="shared" si="1"/>
        <v>1242</v>
      </c>
      <c r="J15" s="51"/>
    </row>
    <row r="16" spans="2:11" ht="20.100000000000001" customHeight="1" x14ac:dyDescent="0.25">
      <c r="B16" s="425"/>
      <c r="C16" s="464"/>
      <c r="D16" s="464"/>
      <c r="E16" s="464"/>
      <c r="F16" s="464"/>
      <c r="G16" s="464"/>
      <c r="H16" s="464"/>
      <c r="I16" s="464"/>
      <c r="J16" s="51"/>
    </row>
    <row r="17" spans="2:10" ht="20.100000000000001" customHeight="1" x14ac:dyDescent="0.25">
      <c r="B17" s="412" t="s">
        <v>383</v>
      </c>
      <c r="C17" s="429">
        <v>6339</v>
      </c>
      <c r="D17" s="429">
        <v>6309</v>
      </c>
      <c r="E17" s="429">
        <v>6393</v>
      </c>
      <c r="F17" s="429">
        <v>6381</v>
      </c>
      <c r="G17" s="429">
        <v>6445</v>
      </c>
      <c r="H17" s="429">
        <v>6557</v>
      </c>
      <c r="I17" s="429">
        <v>6585</v>
      </c>
      <c r="J17" s="51"/>
    </row>
    <row r="18" spans="2:10" s="58" customFormat="1" ht="20.100000000000001" customHeight="1" x14ac:dyDescent="0.25">
      <c r="B18" s="441"/>
      <c r="C18" s="493"/>
      <c r="D18" s="493"/>
      <c r="E18" s="493"/>
      <c r="F18" s="493"/>
      <c r="G18" s="493"/>
      <c r="H18" s="493"/>
      <c r="I18" s="493"/>
      <c r="J18" s="75"/>
    </row>
    <row r="19" spans="2:10" ht="20.100000000000001" customHeight="1" x14ac:dyDescent="0.25">
      <c r="B19" s="417" t="s">
        <v>74</v>
      </c>
      <c r="C19" s="470"/>
      <c r="D19" s="470"/>
      <c r="E19" s="470"/>
      <c r="F19" s="470"/>
      <c r="G19" s="470"/>
      <c r="H19" s="470"/>
      <c r="I19" s="470"/>
      <c r="J19" s="51"/>
    </row>
    <row r="20" spans="2:10" ht="20.100000000000001" customHeight="1" x14ac:dyDescent="0.25">
      <c r="B20" s="425" t="s">
        <v>75</v>
      </c>
      <c r="C20" s="464">
        <v>625</v>
      </c>
      <c r="D20" s="464">
        <v>675</v>
      </c>
      <c r="E20" s="464">
        <v>750</v>
      </c>
      <c r="F20" s="464">
        <v>690</v>
      </c>
      <c r="G20" s="464">
        <v>780</v>
      </c>
      <c r="H20" s="464">
        <v>759</v>
      </c>
      <c r="I20" s="464">
        <v>785</v>
      </c>
      <c r="J20" s="51"/>
    </row>
    <row r="21" spans="2:10" ht="20.100000000000001" customHeight="1" x14ac:dyDescent="0.25">
      <c r="B21" s="425" t="s">
        <v>76</v>
      </c>
      <c r="C21" s="464">
        <v>170</v>
      </c>
      <c r="D21" s="464">
        <v>194</v>
      </c>
      <c r="E21" s="464">
        <v>185</v>
      </c>
      <c r="F21" s="464">
        <v>160</v>
      </c>
      <c r="G21" s="464">
        <v>144</v>
      </c>
      <c r="H21" s="464">
        <v>122</v>
      </c>
      <c r="I21" s="464">
        <v>144</v>
      </c>
      <c r="J21" s="51"/>
    </row>
    <row r="22" spans="2:10" ht="20.100000000000001" customHeight="1" x14ac:dyDescent="0.25">
      <c r="B22" s="440" t="s">
        <v>249</v>
      </c>
      <c r="C22" s="427">
        <f t="shared" ref="C22:I22" si="3">SUM(C20:C21)</f>
        <v>795</v>
      </c>
      <c r="D22" s="427">
        <f t="shared" si="3"/>
        <v>869</v>
      </c>
      <c r="E22" s="427">
        <f t="shared" si="3"/>
        <v>935</v>
      </c>
      <c r="F22" s="427">
        <f t="shared" si="3"/>
        <v>850</v>
      </c>
      <c r="G22" s="427">
        <f t="shared" si="3"/>
        <v>924</v>
      </c>
      <c r="H22" s="427">
        <f t="shared" ref="H22" si="4">SUM(H20:H21)</f>
        <v>881</v>
      </c>
      <c r="I22" s="427">
        <f t="shared" si="3"/>
        <v>929</v>
      </c>
      <c r="J22" s="51"/>
    </row>
    <row r="23" spans="2:10" ht="20.100000000000001" customHeight="1" x14ac:dyDescent="0.25">
      <c r="B23" s="425"/>
      <c r="C23" s="464"/>
      <c r="D23" s="464"/>
      <c r="E23" s="464"/>
      <c r="F23" s="464"/>
      <c r="G23" s="464"/>
      <c r="H23" s="464"/>
      <c r="I23" s="464"/>
      <c r="J23" s="51"/>
    </row>
    <row r="24" spans="2:10" ht="20.100000000000001" customHeight="1" x14ac:dyDescent="0.25">
      <c r="B24" s="417" t="s">
        <v>77</v>
      </c>
      <c r="C24" s="470"/>
      <c r="D24" s="470"/>
      <c r="E24" s="470"/>
      <c r="F24" s="470"/>
      <c r="G24" s="470"/>
      <c r="H24" s="470"/>
      <c r="I24" s="470"/>
      <c r="J24" s="51"/>
    </row>
    <row r="25" spans="2:10" ht="20.100000000000001" customHeight="1" x14ac:dyDescent="0.25">
      <c r="B25" s="425" t="s">
        <v>84</v>
      </c>
      <c r="C25" s="432">
        <v>72</v>
      </c>
      <c r="D25" s="432">
        <v>74</v>
      </c>
      <c r="E25" s="432">
        <v>72</v>
      </c>
      <c r="F25" s="432">
        <v>72</v>
      </c>
      <c r="G25" s="432">
        <v>88</v>
      </c>
      <c r="H25" s="432">
        <v>112</v>
      </c>
      <c r="I25" s="432">
        <v>134</v>
      </c>
      <c r="J25" s="51"/>
    </row>
    <row r="26" spans="2:10" ht="20.100000000000001" customHeight="1" x14ac:dyDescent="0.25">
      <c r="B26" s="425" t="s">
        <v>80</v>
      </c>
      <c r="C26" s="432">
        <v>247</v>
      </c>
      <c r="D26" s="432">
        <v>268</v>
      </c>
      <c r="E26" s="432">
        <v>234</v>
      </c>
      <c r="F26" s="432">
        <v>229</v>
      </c>
      <c r="G26" s="432">
        <v>247</v>
      </c>
      <c r="H26" s="432">
        <v>264</v>
      </c>
      <c r="I26" s="432">
        <v>275</v>
      </c>
      <c r="J26" s="51"/>
    </row>
    <row r="27" spans="2:10" ht="20.100000000000001" customHeight="1" x14ac:dyDescent="0.25">
      <c r="B27" s="440" t="s">
        <v>249</v>
      </c>
      <c r="C27" s="469">
        <f t="shared" ref="C27:I27" si="5">SUM(C25:C26)</f>
        <v>319</v>
      </c>
      <c r="D27" s="469">
        <f t="shared" si="5"/>
        <v>342</v>
      </c>
      <c r="E27" s="469">
        <f t="shared" si="5"/>
        <v>306</v>
      </c>
      <c r="F27" s="469">
        <f t="shared" si="5"/>
        <v>301</v>
      </c>
      <c r="G27" s="469">
        <f t="shared" si="5"/>
        <v>335</v>
      </c>
      <c r="H27" s="469">
        <f t="shared" ref="H27" si="6">SUM(H25:H26)</f>
        <v>376</v>
      </c>
      <c r="I27" s="469">
        <f t="shared" si="5"/>
        <v>409</v>
      </c>
      <c r="J27" s="51"/>
    </row>
    <row r="28" spans="2:10" ht="20.100000000000001" customHeight="1" x14ac:dyDescent="0.25">
      <c r="B28" s="425"/>
      <c r="C28" s="464"/>
      <c r="D28" s="464"/>
      <c r="E28" s="464"/>
      <c r="F28" s="464"/>
      <c r="G28" s="464"/>
      <c r="H28" s="464"/>
      <c r="I28" s="464"/>
      <c r="J28" s="51"/>
    </row>
    <row r="29" spans="2:10" ht="20.100000000000001" customHeight="1" x14ac:dyDescent="0.25">
      <c r="B29" s="417" t="s">
        <v>81</v>
      </c>
      <c r="C29" s="470"/>
      <c r="D29" s="470"/>
      <c r="E29" s="470"/>
      <c r="F29" s="470"/>
      <c r="G29" s="470"/>
      <c r="H29" s="470"/>
      <c r="I29" s="470"/>
      <c r="J29" s="51"/>
    </row>
    <row r="30" spans="2:10" ht="20.100000000000001" customHeight="1" x14ac:dyDescent="0.25">
      <c r="B30" s="425" t="s">
        <v>82</v>
      </c>
      <c r="C30" s="432">
        <v>225</v>
      </c>
      <c r="D30" s="432">
        <v>215</v>
      </c>
      <c r="E30" s="432">
        <v>215</v>
      </c>
      <c r="F30" s="432">
        <v>220</v>
      </c>
      <c r="G30" s="432">
        <v>225</v>
      </c>
      <c r="H30" s="432">
        <v>230</v>
      </c>
      <c r="I30" s="432">
        <v>244</v>
      </c>
      <c r="J30" s="51"/>
    </row>
    <row r="31" spans="2:10" ht="20.100000000000001" customHeight="1" x14ac:dyDescent="0.25">
      <c r="B31" s="425" t="s">
        <v>83</v>
      </c>
      <c r="C31" s="432">
        <v>28</v>
      </c>
      <c r="D31" s="432">
        <v>28</v>
      </c>
      <c r="E31" s="432">
        <v>22</v>
      </c>
      <c r="F31" s="432">
        <v>24</v>
      </c>
      <c r="G31" s="432">
        <v>24</v>
      </c>
      <c r="H31" s="432">
        <v>20</v>
      </c>
      <c r="I31" s="432">
        <v>20</v>
      </c>
      <c r="J31" s="51"/>
    </row>
    <row r="32" spans="2:10" ht="20.100000000000001" customHeight="1" x14ac:dyDescent="0.25">
      <c r="B32" s="440" t="s">
        <v>249</v>
      </c>
      <c r="C32" s="469">
        <f t="shared" ref="C32:I32" si="7">SUM(C30:C31)</f>
        <v>253</v>
      </c>
      <c r="D32" s="469">
        <f t="shared" si="7"/>
        <v>243</v>
      </c>
      <c r="E32" s="469">
        <f t="shared" si="7"/>
        <v>237</v>
      </c>
      <c r="F32" s="469">
        <f t="shared" si="7"/>
        <v>244</v>
      </c>
      <c r="G32" s="469">
        <f t="shared" si="7"/>
        <v>249</v>
      </c>
      <c r="H32" s="469">
        <f t="shared" ref="H32" si="8">SUM(H30:H31)</f>
        <v>250</v>
      </c>
      <c r="I32" s="469">
        <f t="shared" si="7"/>
        <v>264</v>
      </c>
      <c r="J32" s="51"/>
    </row>
    <row r="33" spans="2:10" ht="20.100000000000001" customHeight="1" thickBot="1" x14ac:dyDescent="0.3">
      <c r="B33" s="454"/>
      <c r="C33" s="494"/>
      <c r="D33" s="494"/>
      <c r="E33" s="494"/>
      <c r="F33" s="494"/>
      <c r="G33" s="494"/>
      <c r="H33" s="494"/>
      <c r="I33" s="494"/>
      <c r="J33" s="51"/>
    </row>
    <row r="34" spans="2:10" ht="13.5" customHeight="1" x14ac:dyDescent="0.25">
      <c r="B34" s="55"/>
      <c r="C34" s="464"/>
      <c r="D34" s="464"/>
      <c r="E34" s="464"/>
      <c r="F34" s="464"/>
      <c r="G34" s="464"/>
      <c r="H34" s="464"/>
      <c r="I34" s="464"/>
      <c r="J34" s="51"/>
    </row>
    <row r="35" spans="2:10" ht="31.5" customHeight="1" x14ac:dyDescent="0.25">
      <c r="B35" s="422" t="s">
        <v>53</v>
      </c>
      <c r="C35" s="436">
        <f t="shared" ref="C35:I35" si="9">+C32+C27+C22+C17+C15+C10</f>
        <v>13358</v>
      </c>
      <c r="D35" s="436">
        <f t="shared" si="9"/>
        <v>13635</v>
      </c>
      <c r="E35" s="436">
        <f t="shared" si="9"/>
        <v>13752</v>
      </c>
      <c r="F35" s="436">
        <f t="shared" si="9"/>
        <v>13753</v>
      </c>
      <c r="G35" s="436">
        <f t="shared" si="9"/>
        <v>14070</v>
      </c>
      <c r="H35" s="436">
        <f t="shared" ref="H35" si="10">+H32+H27+H22+H17+H15+H10</f>
        <v>14313</v>
      </c>
      <c r="I35" s="436">
        <f t="shared" si="9"/>
        <v>14547</v>
      </c>
      <c r="J35" s="51"/>
    </row>
    <row r="36" spans="2:10" x14ac:dyDescent="0.25">
      <c r="C36" s="85"/>
      <c r="D36" s="85"/>
      <c r="E36" s="85"/>
      <c r="F36" s="85"/>
      <c r="G36" s="85"/>
      <c r="H36" s="85"/>
      <c r="I36" s="85"/>
    </row>
    <row r="37" spans="2:10" ht="10.5" customHeight="1" x14ac:dyDescent="0.25">
      <c r="B37" s="404" t="s">
        <v>390</v>
      </c>
    </row>
    <row r="38" spans="2:10" ht="10.5" customHeight="1" x14ac:dyDescent="0.25">
      <c r="B38" s="404" t="s">
        <v>385</v>
      </c>
    </row>
    <row r="39" spans="2:10" ht="10.5" customHeight="1" x14ac:dyDescent="0.25">
      <c r="B39" s="404" t="s">
        <v>392</v>
      </c>
    </row>
    <row r="40" spans="2:10" ht="10.5" customHeight="1" x14ac:dyDescent="0.25">
      <c r="B40" s="40" t="s">
        <v>387</v>
      </c>
    </row>
  </sheetData>
  <customSheetViews>
    <customSheetView guid="{C6DB9338-125F-4216-B781-9736B7EB9E61}" scale="130" showPageBreaks="1" showGridLines="0" printArea="1" view="pageBreakPreview" topLeftCell="A21">
      <selection activeCell="D46" sqref="D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92D050"/>
  </sheetPr>
  <dimension ref="B2:K41"/>
  <sheetViews>
    <sheetView showGridLines="0" view="pageBreakPreview" topLeftCell="A20" zoomScale="110" zoomScaleNormal="130" zoomScaleSheetLayoutView="110" workbookViewId="0">
      <selection activeCell="I33" sqref="I33"/>
    </sheetView>
  </sheetViews>
  <sheetFormatPr baseColWidth="10" defaultRowHeight="13.2" x14ac:dyDescent="0.25"/>
  <cols>
    <col min="1" max="1" width="3.5546875" style="48" customWidth="1"/>
    <col min="2" max="2" width="21.44140625" style="48" customWidth="1"/>
    <col min="3" max="9" width="14.33203125" style="48" customWidth="1"/>
    <col min="10" max="10" width="3.6640625" style="48" customWidth="1"/>
    <col min="11" max="251" width="11.44140625" style="48"/>
    <col min="252" max="252" width="15.33203125" style="48" customWidth="1"/>
    <col min="253" max="507" width="11.44140625" style="48"/>
    <col min="508" max="508" width="15.33203125" style="48" customWidth="1"/>
    <col min="509" max="763" width="11.44140625" style="48"/>
    <col min="764" max="764" width="15.33203125" style="48" customWidth="1"/>
    <col min="765" max="1019" width="11.44140625" style="48"/>
    <col min="1020" max="1020" width="15.33203125" style="48" customWidth="1"/>
    <col min="1021" max="1275" width="11.44140625" style="48"/>
    <col min="1276" max="1276" width="15.33203125" style="48" customWidth="1"/>
    <col min="1277" max="1531" width="11.44140625" style="48"/>
    <col min="1532" max="1532" width="15.33203125" style="48" customWidth="1"/>
    <col min="1533" max="1787" width="11.44140625" style="48"/>
    <col min="1788" max="1788" width="15.33203125" style="48" customWidth="1"/>
    <col min="1789" max="2043" width="11.44140625" style="48"/>
    <col min="2044" max="2044" width="15.33203125" style="48" customWidth="1"/>
    <col min="2045" max="2299" width="11.44140625" style="48"/>
    <col min="2300" max="2300" width="15.33203125" style="48" customWidth="1"/>
    <col min="2301" max="2555" width="11.44140625" style="48"/>
    <col min="2556" max="2556" width="15.33203125" style="48" customWidth="1"/>
    <col min="2557" max="2811" width="11.44140625" style="48"/>
    <col min="2812" max="2812" width="15.33203125" style="48" customWidth="1"/>
    <col min="2813" max="3067" width="11.44140625" style="48"/>
    <col min="3068" max="3068" width="15.33203125" style="48" customWidth="1"/>
    <col min="3069" max="3323" width="11.44140625" style="48"/>
    <col min="3324" max="3324" width="15.33203125" style="48" customWidth="1"/>
    <col min="3325" max="3579" width="11.44140625" style="48"/>
    <col min="3580" max="3580" width="15.33203125" style="48" customWidth="1"/>
    <col min="3581" max="3835" width="11.44140625" style="48"/>
    <col min="3836" max="3836" width="15.33203125" style="48" customWidth="1"/>
    <col min="3837" max="4091" width="11.44140625" style="48"/>
    <col min="4092" max="4092" width="15.33203125" style="48" customWidth="1"/>
    <col min="4093" max="4347" width="11.44140625" style="48"/>
    <col min="4348" max="4348" width="15.33203125" style="48" customWidth="1"/>
    <col min="4349" max="4603" width="11.44140625" style="48"/>
    <col min="4604" max="4604" width="15.33203125" style="48" customWidth="1"/>
    <col min="4605" max="4859" width="11.44140625" style="48"/>
    <col min="4860" max="4860" width="15.33203125" style="48" customWidth="1"/>
    <col min="4861" max="5115" width="11.44140625" style="48"/>
    <col min="5116" max="5116" width="15.33203125" style="48" customWidth="1"/>
    <col min="5117" max="5371" width="11.44140625" style="48"/>
    <col min="5372" max="5372" width="15.33203125" style="48" customWidth="1"/>
    <col min="5373" max="5627" width="11.44140625" style="48"/>
    <col min="5628" max="5628" width="15.33203125" style="48" customWidth="1"/>
    <col min="5629" max="5883" width="11.44140625" style="48"/>
    <col min="5884" max="5884" width="15.33203125" style="48" customWidth="1"/>
    <col min="5885" max="6139" width="11.44140625" style="48"/>
    <col min="6140" max="6140" width="15.33203125" style="48" customWidth="1"/>
    <col min="6141" max="6395" width="11.44140625" style="48"/>
    <col min="6396" max="6396" width="15.33203125" style="48" customWidth="1"/>
    <col min="6397" max="6651" width="11.44140625" style="48"/>
    <col min="6652" max="6652" width="15.33203125" style="48" customWidth="1"/>
    <col min="6653" max="6907" width="11.44140625" style="48"/>
    <col min="6908" max="6908" width="15.33203125" style="48" customWidth="1"/>
    <col min="6909" max="7163" width="11.44140625" style="48"/>
    <col min="7164" max="7164" width="15.33203125" style="48" customWidth="1"/>
    <col min="7165" max="7419" width="11.44140625" style="48"/>
    <col min="7420" max="7420" width="15.33203125" style="48" customWidth="1"/>
    <col min="7421" max="7675" width="11.44140625" style="48"/>
    <col min="7676" max="7676" width="15.33203125" style="48" customWidth="1"/>
    <col min="7677" max="7931" width="11.44140625" style="48"/>
    <col min="7932" max="7932" width="15.33203125" style="48" customWidth="1"/>
    <col min="7933" max="8187" width="11.44140625" style="48"/>
    <col min="8188" max="8188" width="15.33203125" style="48" customWidth="1"/>
    <col min="8189" max="8443" width="11.44140625" style="48"/>
    <col min="8444" max="8444" width="15.33203125" style="48" customWidth="1"/>
    <col min="8445" max="8699" width="11.44140625" style="48"/>
    <col min="8700" max="8700" width="15.33203125" style="48" customWidth="1"/>
    <col min="8701" max="8955" width="11.44140625" style="48"/>
    <col min="8956" max="8956" width="15.33203125" style="48" customWidth="1"/>
    <col min="8957" max="9211" width="11.44140625" style="48"/>
    <col min="9212" max="9212" width="15.33203125" style="48" customWidth="1"/>
    <col min="9213" max="9467" width="11.44140625" style="48"/>
    <col min="9468" max="9468" width="15.33203125" style="48" customWidth="1"/>
    <col min="9469" max="9723" width="11.44140625" style="48"/>
    <col min="9724" max="9724" width="15.33203125" style="48" customWidth="1"/>
    <col min="9725" max="9979" width="11.44140625" style="48"/>
    <col min="9980" max="9980" width="15.33203125" style="48" customWidth="1"/>
    <col min="9981" max="10235" width="11.44140625" style="48"/>
    <col min="10236" max="10236" width="15.33203125" style="48" customWidth="1"/>
    <col min="10237" max="10491" width="11.44140625" style="48"/>
    <col min="10492" max="10492" width="15.33203125" style="48" customWidth="1"/>
    <col min="10493" max="10747" width="11.44140625" style="48"/>
    <col min="10748" max="10748" width="15.33203125" style="48" customWidth="1"/>
    <col min="10749" max="11003" width="11.44140625" style="48"/>
    <col min="11004" max="11004" width="15.33203125" style="48" customWidth="1"/>
    <col min="11005" max="11259" width="11.44140625" style="48"/>
    <col min="11260" max="11260" width="15.33203125" style="48" customWidth="1"/>
    <col min="11261" max="11515" width="11.44140625" style="48"/>
    <col min="11516" max="11516" width="15.33203125" style="48" customWidth="1"/>
    <col min="11517" max="11771" width="11.44140625" style="48"/>
    <col min="11772" max="11772" width="15.33203125" style="48" customWidth="1"/>
    <col min="11773" max="12027" width="11.44140625" style="48"/>
    <col min="12028" max="12028" width="15.33203125" style="48" customWidth="1"/>
    <col min="12029" max="12283" width="11.44140625" style="48"/>
    <col min="12284" max="12284" width="15.33203125" style="48" customWidth="1"/>
    <col min="12285" max="12539" width="11.44140625" style="48"/>
    <col min="12540" max="12540" width="15.33203125" style="48" customWidth="1"/>
    <col min="12541" max="12795" width="11.44140625" style="48"/>
    <col min="12796" max="12796" width="15.33203125" style="48" customWidth="1"/>
    <col min="12797" max="13051" width="11.44140625" style="48"/>
    <col min="13052" max="13052" width="15.33203125" style="48" customWidth="1"/>
    <col min="13053" max="13307" width="11.44140625" style="48"/>
    <col min="13308" max="13308" width="15.33203125" style="48" customWidth="1"/>
    <col min="13309" max="13563" width="11.44140625" style="48"/>
    <col min="13564" max="13564" width="15.33203125" style="48" customWidth="1"/>
    <col min="13565" max="13819" width="11.44140625" style="48"/>
    <col min="13820" max="13820" width="15.33203125" style="48" customWidth="1"/>
    <col min="13821" max="14075" width="11.44140625" style="48"/>
    <col min="14076" max="14076" width="15.33203125" style="48" customWidth="1"/>
    <col min="14077" max="14331" width="11.44140625" style="48"/>
    <col min="14332" max="14332" width="15.33203125" style="48" customWidth="1"/>
    <col min="14333" max="14587" width="11.44140625" style="48"/>
    <col min="14588" max="14588" width="15.33203125" style="48" customWidth="1"/>
    <col min="14589" max="14843" width="11.44140625" style="48"/>
    <col min="14844" max="14844" width="15.33203125" style="48" customWidth="1"/>
    <col min="14845" max="15099" width="11.44140625" style="48"/>
    <col min="15100" max="15100" width="15.33203125" style="48" customWidth="1"/>
    <col min="15101" max="15355" width="11.44140625" style="48"/>
    <col min="15356" max="15356" width="15.33203125" style="48" customWidth="1"/>
    <col min="15357" max="15611" width="11.44140625" style="48"/>
    <col min="15612" max="15612" width="15.33203125" style="48" customWidth="1"/>
    <col min="15613" max="15867" width="11.44140625" style="48"/>
    <col min="15868" max="15868" width="15.33203125" style="48" customWidth="1"/>
    <col min="15869" max="16123" width="11.44140625" style="48"/>
    <col min="16124" max="16124" width="15.33203125" style="48" customWidth="1"/>
    <col min="16125" max="16384" width="11.44140625" style="48"/>
  </cols>
  <sheetData>
    <row r="2" spans="2:11" ht="15.6" x14ac:dyDescent="0.3">
      <c r="B2" s="437" t="s">
        <v>158</v>
      </c>
      <c r="K2" s="145" t="s">
        <v>226</v>
      </c>
    </row>
    <row r="3" spans="2:11" ht="15.6" x14ac:dyDescent="0.3">
      <c r="B3" s="445" t="s">
        <v>389</v>
      </c>
    </row>
    <row r="5" spans="2:11" ht="28.5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0.100000000000001" customHeight="1" x14ac:dyDescent="0.25">
      <c r="B7" s="438" t="s">
        <v>68</v>
      </c>
      <c r="C7" s="460"/>
      <c r="D7" s="460"/>
      <c r="E7" s="460"/>
      <c r="F7" s="460"/>
      <c r="G7" s="460"/>
      <c r="H7" s="460"/>
      <c r="I7" s="460"/>
    </row>
    <row r="8" spans="2:11" ht="20.100000000000001" customHeight="1" x14ac:dyDescent="0.25">
      <c r="B8" s="425" t="s">
        <v>69</v>
      </c>
      <c r="C8" s="432">
        <v>25</v>
      </c>
      <c r="D8" s="432">
        <v>26</v>
      </c>
      <c r="E8" s="432">
        <v>26</v>
      </c>
      <c r="F8" s="432">
        <v>24</v>
      </c>
      <c r="G8" s="432">
        <v>25</v>
      </c>
      <c r="H8" s="432">
        <v>27</v>
      </c>
      <c r="I8" s="432">
        <v>28</v>
      </c>
    </row>
    <row r="9" spans="2:11" ht="20.100000000000001" customHeight="1" x14ac:dyDescent="0.25">
      <c r="B9" s="425" t="s">
        <v>70</v>
      </c>
      <c r="C9" s="426">
        <v>170</v>
      </c>
      <c r="D9" s="426">
        <v>161</v>
      </c>
      <c r="E9" s="426">
        <v>137</v>
      </c>
      <c r="F9" s="426">
        <v>131</v>
      </c>
      <c r="G9" s="426">
        <v>115</v>
      </c>
      <c r="H9" s="426">
        <v>115</v>
      </c>
      <c r="I9" s="426">
        <v>112</v>
      </c>
    </row>
    <row r="10" spans="2:11" ht="20.100000000000001" customHeight="1" x14ac:dyDescent="0.25">
      <c r="B10" s="440" t="s">
        <v>249</v>
      </c>
      <c r="C10" s="469">
        <f t="shared" ref="C10:I10" si="0">SUM(C8:C9)</f>
        <v>195</v>
      </c>
      <c r="D10" s="469">
        <f t="shared" si="0"/>
        <v>187</v>
      </c>
      <c r="E10" s="469">
        <f t="shared" si="0"/>
        <v>163</v>
      </c>
      <c r="F10" s="469">
        <f t="shared" si="0"/>
        <v>155</v>
      </c>
      <c r="G10" s="469">
        <f t="shared" si="0"/>
        <v>140</v>
      </c>
      <c r="H10" s="469">
        <f>SUM(H8:H9)</f>
        <v>142</v>
      </c>
      <c r="I10" s="469">
        <f t="shared" si="0"/>
        <v>140</v>
      </c>
    </row>
    <row r="11" spans="2:11" ht="20.100000000000001" customHeight="1" x14ac:dyDescent="0.25">
      <c r="B11" s="425"/>
      <c r="C11" s="432"/>
      <c r="D11" s="432"/>
      <c r="E11" s="432"/>
      <c r="F11" s="432"/>
      <c r="G11" s="432"/>
      <c r="H11" s="432"/>
      <c r="I11" s="432"/>
    </row>
    <row r="12" spans="2:11" ht="20.100000000000001" customHeight="1" x14ac:dyDescent="0.25">
      <c r="B12" s="412" t="s">
        <v>71</v>
      </c>
      <c r="C12" s="470"/>
      <c r="D12" s="470"/>
      <c r="E12" s="470"/>
      <c r="F12" s="470"/>
      <c r="G12" s="470"/>
      <c r="H12" s="470"/>
      <c r="I12" s="470"/>
    </row>
    <row r="13" spans="2:11" ht="20.100000000000001" customHeight="1" x14ac:dyDescent="0.25">
      <c r="B13" s="425" t="s">
        <v>72</v>
      </c>
      <c r="C13" s="432">
        <v>2</v>
      </c>
      <c r="D13" s="432">
        <v>3</v>
      </c>
      <c r="E13" s="432">
        <v>3</v>
      </c>
      <c r="F13" s="432">
        <v>3</v>
      </c>
      <c r="G13" s="432">
        <v>3</v>
      </c>
      <c r="H13" s="432">
        <v>3</v>
      </c>
      <c r="I13" s="432">
        <v>3</v>
      </c>
    </row>
    <row r="14" spans="2:11" ht="20.100000000000001" customHeight="1" x14ac:dyDescent="0.25">
      <c r="B14" s="425" t="s">
        <v>73</v>
      </c>
      <c r="C14" s="432">
        <v>6</v>
      </c>
      <c r="D14" s="432">
        <v>4</v>
      </c>
      <c r="E14" s="432">
        <v>5</v>
      </c>
      <c r="F14" s="432">
        <v>16</v>
      </c>
      <c r="G14" s="432">
        <v>22</v>
      </c>
      <c r="H14" s="432">
        <v>29</v>
      </c>
      <c r="I14" s="432">
        <v>25</v>
      </c>
    </row>
    <row r="15" spans="2:11" ht="20.100000000000001" customHeight="1" x14ac:dyDescent="0.25">
      <c r="B15" s="440" t="s">
        <v>249</v>
      </c>
      <c r="C15" s="469">
        <f t="shared" ref="C15:I15" si="1">SUM(C13:C14)</f>
        <v>8</v>
      </c>
      <c r="D15" s="469">
        <f t="shared" si="1"/>
        <v>7</v>
      </c>
      <c r="E15" s="469">
        <f t="shared" si="1"/>
        <v>8</v>
      </c>
      <c r="F15" s="469">
        <f t="shared" si="1"/>
        <v>19</v>
      </c>
      <c r="G15" s="469">
        <f t="shared" si="1"/>
        <v>25</v>
      </c>
      <c r="H15" s="469">
        <f t="shared" ref="H15" si="2">SUM(H13:H14)</f>
        <v>32</v>
      </c>
      <c r="I15" s="469">
        <f t="shared" si="1"/>
        <v>28</v>
      </c>
    </row>
    <row r="16" spans="2:11" ht="20.100000000000001" customHeight="1" x14ac:dyDescent="0.25">
      <c r="B16" s="425"/>
      <c r="C16" s="432"/>
      <c r="D16" s="432"/>
      <c r="E16" s="432"/>
      <c r="F16" s="432"/>
      <c r="G16" s="432"/>
      <c r="H16" s="432"/>
      <c r="I16" s="432"/>
    </row>
    <row r="17" spans="2:9" ht="20.100000000000001" customHeight="1" x14ac:dyDescent="0.25">
      <c r="B17" s="412" t="s">
        <v>383</v>
      </c>
      <c r="C17" s="429">
        <v>99</v>
      </c>
      <c r="D17" s="429">
        <v>83</v>
      </c>
      <c r="E17" s="429">
        <v>83</v>
      </c>
      <c r="F17" s="429">
        <v>81</v>
      </c>
      <c r="G17" s="429">
        <v>78</v>
      </c>
      <c r="H17" s="429">
        <v>68</v>
      </c>
      <c r="I17" s="429">
        <v>65</v>
      </c>
    </row>
    <row r="18" spans="2:9" s="58" customFormat="1" ht="20.100000000000001" customHeight="1" x14ac:dyDescent="0.25">
      <c r="B18" s="441"/>
      <c r="C18" s="431"/>
      <c r="D18" s="431"/>
      <c r="E18" s="431"/>
      <c r="F18" s="431"/>
      <c r="G18" s="431"/>
      <c r="H18" s="431"/>
      <c r="I18" s="431"/>
    </row>
    <row r="19" spans="2:9" ht="20.100000000000001" customHeight="1" x14ac:dyDescent="0.25">
      <c r="B19" s="412" t="s">
        <v>74</v>
      </c>
      <c r="C19" s="470"/>
      <c r="D19" s="470"/>
      <c r="E19" s="470"/>
      <c r="F19" s="470"/>
      <c r="G19" s="470"/>
      <c r="H19" s="470"/>
      <c r="I19" s="470"/>
    </row>
    <row r="20" spans="2:9" ht="20.100000000000001" customHeight="1" x14ac:dyDescent="0.25">
      <c r="B20" s="425" t="s">
        <v>75</v>
      </c>
      <c r="C20" s="432">
        <v>230</v>
      </c>
      <c r="D20" s="432">
        <v>250</v>
      </c>
      <c r="E20" s="432">
        <v>340</v>
      </c>
      <c r="F20" s="432">
        <v>310</v>
      </c>
      <c r="G20" s="432">
        <v>353</v>
      </c>
      <c r="H20" s="432">
        <v>344</v>
      </c>
      <c r="I20" s="432">
        <v>345</v>
      </c>
    </row>
    <row r="21" spans="2:9" ht="20.100000000000001" customHeight="1" x14ac:dyDescent="0.25">
      <c r="B21" s="425" t="s">
        <v>76</v>
      </c>
      <c r="C21" s="432">
        <v>8</v>
      </c>
      <c r="D21" s="432">
        <v>12</v>
      </c>
      <c r="E21" s="432">
        <v>13</v>
      </c>
      <c r="F21" s="432">
        <v>9</v>
      </c>
      <c r="G21" s="432">
        <v>11</v>
      </c>
      <c r="H21" s="432">
        <v>12</v>
      </c>
      <c r="I21" s="432">
        <v>14</v>
      </c>
    </row>
    <row r="22" spans="2:9" ht="20.100000000000001" customHeight="1" x14ac:dyDescent="0.25">
      <c r="B22" s="440" t="s">
        <v>249</v>
      </c>
      <c r="C22" s="469">
        <f t="shared" ref="C22:I22" si="3">SUM(C20:C21)</f>
        <v>238</v>
      </c>
      <c r="D22" s="469">
        <f t="shared" si="3"/>
        <v>262</v>
      </c>
      <c r="E22" s="469">
        <f t="shared" si="3"/>
        <v>353</v>
      </c>
      <c r="F22" s="469">
        <f t="shared" si="3"/>
        <v>319</v>
      </c>
      <c r="G22" s="469">
        <f t="shared" si="3"/>
        <v>364</v>
      </c>
      <c r="H22" s="469">
        <f t="shared" ref="H22" si="4">SUM(H20:H21)</f>
        <v>356</v>
      </c>
      <c r="I22" s="469">
        <f t="shared" si="3"/>
        <v>359</v>
      </c>
    </row>
    <row r="23" spans="2:9" ht="20.100000000000001" customHeight="1" x14ac:dyDescent="0.25">
      <c r="B23" s="425"/>
      <c r="C23" s="432"/>
      <c r="D23" s="432"/>
      <c r="E23" s="432"/>
      <c r="F23" s="432"/>
      <c r="G23" s="432"/>
      <c r="H23" s="432"/>
      <c r="I23" s="432"/>
    </row>
    <row r="24" spans="2:9" ht="20.100000000000001" customHeight="1" x14ac:dyDescent="0.25">
      <c r="B24" s="412" t="s">
        <v>77</v>
      </c>
      <c r="C24" s="470"/>
      <c r="D24" s="470"/>
      <c r="E24" s="470"/>
      <c r="F24" s="470"/>
      <c r="G24" s="470"/>
      <c r="H24" s="470"/>
      <c r="I24" s="470"/>
    </row>
    <row r="25" spans="2:9" ht="20.100000000000001" customHeight="1" x14ac:dyDescent="0.25">
      <c r="B25" s="425" t="s">
        <v>84</v>
      </c>
      <c r="C25" s="432">
        <v>44</v>
      </c>
      <c r="D25" s="432">
        <v>50</v>
      </c>
      <c r="E25" s="432">
        <v>47</v>
      </c>
      <c r="F25" s="432">
        <v>49</v>
      </c>
      <c r="G25" s="432">
        <v>61</v>
      </c>
      <c r="H25" s="432">
        <v>80</v>
      </c>
      <c r="I25" s="432">
        <v>96</v>
      </c>
    </row>
    <row r="26" spans="2:9" ht="20.100000000000001" customHeight="1" x14ac:dyDescent="0.25">
      <c r="B26" s="425" t="s">
        <v>85</v>
      </c>
      <c r="C26" s="432">
        <v>13</v>
      </c>
      <c r="D26" s="432">
        <v>12</v>
      </c>
      <c r="E26" s="432">
        <v>14</v>
      </c>
      <c r="F26" s="432">
        <v>14</v>
      </c>
      <c r="G26" s="432">
        <v>14</v>
      </c>
      <c r="H26" s="432">
        <v>15</v>
      </c>
      <c r="I26" s="432">
        <v>15</v>
      </c>
    </row>
    <row r="27" spans="2:9" ht="20.100000000000001" customHeight="1" x14ac:dyDescent="0.25">
      <c r="B27" s="425" t="s">
        <v>80</v>
      </c>
      <c r="C27" s="432">
        <v>207</v>
      </c>
      <c r="D27" s="432">
        <v>225</v>
      </c>
      <c r="E27" s="432">
        <v>187</v>
      </c>
      <c r="F27" s="432">
        <v>184</v>
      </c>
      <c r="G27" s="432">
        <v>199</v>
      </c>
      <c r="H27" s="432">
        <v>215</v>
      </c>
      <c r="I27" s="432">
        <v>225</v>
      </c>
    </row>
    <row r="28" spans="2:9" ht="20.100000000000001" customHeight="1" x14ac:dyDescent="0.25">
      <c r="B28" s="440" t="s">
        <v>249</v>
      </c>
      <c r="C28" s="469">
        <f t="shared" ref="C28:I28" si="5">SUM(C25:C27)</f>
        <v>264</v>
      </c>
      <c r="D28" s="469">
        <f t="shared" si="5"/>
        <v>287</v>
      </c>
      <c r="E28" s="469">
        <f t="shared" si="5"/>
        <v>248</v>
      </c>
      <c r="F28" s="469">
        <f t="shared" si="5"/>
        <v>247</v>
      </c>
      <c r="G28" s="469">
        <f t="shared" si="5"/>
        <v>274</v>
      </c>
      <c r="H28" s="469">
        <f t="shared" ref="H28" si="6">SUM(H25:H27)</f>
        <v>310</v>
      </c>
      <c r="I28" s="469">
        <f t="shared" si="5"/>
        <v>336</v>
      </c>
    </row>
    <row r="29" spans="2:9" s="58" customFormat="1" ht="20.100000000000001" customHeight="1" x14ac:dyDescent="0.25">
      <c r="B29" s="441"/>
      <c r="C29" s="496"/>
      <c r="D29" s="496"/>
      <c r="E29" s="496"/>
      <c r="F29" s="496"/>
      <c r="G29" s="496"/>
      <c r="H29" s="496"/>
      <c r="I29" s="496"/>
    </row>
    <row r="30" spans="2:9" ht="20.100000000000001" customHeight="1" x14ac:dyDescent="0.25">
      <c r="B30" s="412" t="s">
        <v>81</v>
      </c>
      <c r="C30" s="470"/>
      <c r="D30" s="470"/>
      <c r="E30" s="470"/>
      <c r="F30" s="470"/>
      <c r="G30" s="470"/>
      <c r="H30" s="470"/>
      <c r="I30" s="470"/>
    </row>
    <row r="31" spans="2:9" ht="20.100000000000001" customHeight="1" x14ac:dyDescent="0.25">
      <c r="B31" s="425" t="s">
        <v>82</v>
      </c>
      <c r="C31" s="432">
        <v>61</v>
      </c>
      <c r="D31" s="432">
        <v>64</v>
      </c>
      <c r="E31" s="432">
        <v>70</v>
      </c>
      <c r="F31" s="432">
        <v>65</v>
      </c>
      <c r="G31" s="432">
        <v>76</v>
      </c>
      <c r="H31" s="432">
        <v>72</v>
      </c>
      <c r="I31" s="432">
        <v>70</v>
      </c>
    </row>
    <row r="32" spans="2:9" ht="20.100000000000001" customHeight="1" x14ac:dyDescent="0.25">
      <c r="B32" s="425" t="s">
        <v>83</v>
      </c>
      <c r="C32" s="496">
        <v>4</v>
      </c>
      <c r="D32" s="496">
        <v>6</v>
      </c>
      <c r="E32" s="496">
        <v>4</v>
      </c>
      <c r="F32" s="496">
        <v>6</v>
      </c>
      <c r="G32" s="496">
        <v>6</v>
      </c>
      <c r="H32" s="496">
        <v>5</v>
      </c>
      <c r="I32" s="496">
        <v>5</v>
      </c>
    </row>
    <row r="33" spans="2:9" ht="20.100000000000001" customHeight="1" x14ac:dyDescent="0.25">
      <c r="B33" s="440" t="s">
        <v>249</v>
      </c>
      <c r="C33" s="497">
        <f t="shared" ref="C33:I33" si="7">SUM(C31:C32)</f>
        <v>65</v>
      </c>
      <c r="D33" s="497">
        <f t="shared" si="7"/>
        <v>70</v>
      </c>
      <c r="E33" s="497">
        <f t="shared" si="7"/>
        <v>74</v>
      </c>
      <c r="F33" s="497">
        <f t="shared" si="7"/>
        <v>71</v>
      </c>
      <c r="G33" s="497">
        <f t="shared" si="7"/>
        <v>82</v>
      </c>
      <c r="H33" s="497">
        <f t="shared" ref="H33" si="8">SUM(H31:H32)</f>
        <v>77</v>
      </c>
      <c r="I33" s="497">
        <f t="shared" si="7"/>
        <v>75</v>
      </c>
    </row>
    <row r="34" spans="2:9" ht="9.75" customHeight="1" thickBot="1" x14ac:dyDescent="0.3">
      <c r="B34" s="454"/>
      <c r="C34" s="498"/>
      <c r="D34" s="498"/>
      <c r="E34" s="498"/>
      <c r="F34" s="498"/>
      <c r="G34" s="498"/>
      <c r="H34" s="498"/>
      <c r="I34" s="498"/>
    </row>
    <row r="35" spans="2:9" ht="9.9" customHeight="1" x14ac:dyDescent="0.25">
      <c r="B35" s="463"/>
      <c r="C35" s="464"/>
      <c r="D35" s="464"/>
      <c r="E35" s="464"/>
      <c r="F35" s="464"/>
      <c r="G35" s="464"/>
      <c r="H35" s="464"/>
      <c r="I35" s="464"/>
    </row>
    <row r="36" spans="2:9" ht="30.75" customHeight="1" x14ac:dyDescent="0.25">
      <c r="B36" s="422" t="s">
        <v>53</v>
      </c>
      <c r="C36" s="436">
        <f>+C33+C28+C22+C17+C15+C10</f>
        <v>869</v>
      </c>
      <c r="D36" s="436">
        <f t="shared" ref="D36:I36" si="9">+D33+D28+D22+D17+D15+D10</f>
        <v>896</v>
      </c>
      <c r="E36" s="436">
        <f t="shared" si="9"/>
        <v>929</v>
      </c>
      <c r="F36" s="436">
        <f t="shared" si="9"/>
        <v>892</v>
      </c>
      <c r="G36" s="436">
        <f t="shared" si="9"/>
        <v>963</v>
      </c>
      <c r="H36" s="436">
        <f t="shared" ref="H36" si="10">+H33+H28+H22+H17+H15+H10</f>
        <v>985</v>
      </c>
      <c r="I36" s="436">
        <f t="shared" si="9"/>
        <v>1003</v>
      </c>
    </row>
    <row r="37" spans="2:9" ht="7.5" customHeight="1" x14ac:dyDescent="0.25">
      <c r="C37" s="85"/>
      <c r="D37" s="85"/>
      <c r="E37" s="85"/>
      <c r="F37" s="85"/>
      <c r="G37" s="85"/>
      <c r="H37" s="85"/>
      <c r="I37" s="85"/>
    </row>
    <row r="38" spans="2:9" ht="13.5" customHeight="1" x14ac:dyDescent="0.25">
      <c r="B38" s="404" t="s">
        <v>390</v>
      </c>
    </row>
    <row r="39" spans="2:9" ht="10.5" customHeight="1" x14ac:dyDescent="0.25">
      <c r="B39" s="404" t="s">
        <v>385</v>
      </c>
    </row>
    <row r="40" spans="2:9" ht="10.5" customHeight="1" x14ac:dyDescent="0.25">
      <c r="B40" s="404" t="s">
        <v>393</v>
      </c>
    </row>
    <row r="41" spans="2:9" ht="10.5" customHeight="1" x14ac:dyDescent="0.25">
      <c r="B41" s="40" t="s">
        <v>387</v>
      </c>
    </row>
  </sheetData>
  <customSheetViews>
    <customSheetView guid="{C6DB9338-125F-4216-B781-9736B7EB9E61}" scale="130" showPageBreaks="1" showGridLines="0" printArea="1" view="pageBreakPreview" topLeftCell="A25">
      <selection activeCell="F13" sqref="F13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92D050"/>
  </sheetPr>
  <dimension ref="B2:K35"/>
  <sheetViews>
    <sheetView showGridLines="0" view="pageBreakPreview" zoomScaleNormal="130" zoomScaleSheetLayoutView="100" workbookViewId="0">
      <selection activeCell="I33" sqref="I33"/>
    </sheetView>
  </sheetViews>
  <sheetFormatPr baseColWidth="10" defaultRowHeight="13.2" x14ac:dyDescent="0.25"/>
  <cols>
    <col min="1" max="1" width="3.88671875" style="48" customWidth="1"/>
    <col min="2" max="2" width="19.109375" style="48" customWidth="1"/>
    <col min="3" max="9" width="14.33203125" style="48" customWidth="1"/>
    <col min="10" max="10" width="3.44140625" style="48" customWidth="1"/>
    <col min="11" max="251" width="11.44140625" style="48"/>
    <col min="252" max="252" width="16" style="48" customWidth="1"/>
    <col min="253" max="507" width="11.44140625" style="48"/>
    <col min="508" max="508" width="16" style="48" customWidth="1"/>
    <col min="509" max="763" width="11.44140625" style="48"/>
    <col min="764" max="764" width="16" style="48" customWidth="1"/>
    <col min="765" max="1019" width="11.44140625" style="48"/>
    <col min="1020" max="1020" width="16" style="48" customWidth="1"/>
    <col min="1021" max="1275" width="11.44140625" style="48"/>
    <col min="1276" max="1276" width="16" style="48" customWidth="1"/>
    <col min="1277" max="1531" width="11.44140625" style="48"/>
    <col min="1532" max="1532" width="16" style="48" customWidth="1"/>
    <col min="1533" max="1787" width="11.44140625" style="48"/>
    <col min="1788" max="1788" width="16" style="48" customWidth="1"/>
    <col min="1789" max="2043" width="11.44140625" style="48"/>
    <col min="2044" max="2044" width="16" style="48" customWidth="1"/>
    <col min="2045" max="2299" width="11.44140625" style="48"/>
    <col min="2300" max="2300" width="16" style="48" customWidth="1"/>
    <col min="2301" max="2555" width="11.44140625" style="48"/>
    <col min="2556" max="2556" width="16" style="48" customWidth="1"/>
    <col min="2557" max="2811" width="11.44140625" style="48"/>
    <col min="2812" max="2812" width="16" style="48" customWidth="1"/>
    <col min="2813" max="3067" width="11.44140625" style="48"/>
    <col min="3068" max="3068" width="16" style="48" customWidth="1"/>
    <col min="3069" max="3323" width="11.44140625" style="48"/>
    <col min="3324" max="3324" width="16" style="48" customWidth="1"/>
    <col min="3325" max="3579" width="11.44140625" style="48"/>
    <col min="3580" max="3580" width="16" style="48" customWidth="1"/>
    <col min="3581" max="3835" width="11.44140625" style="48"/>
    <col min="3836" max="3836" width="16" style="48" customWidth="1"/>
    <col min="3837" max="4091" width="11.44140625" style="48"/>
    <col min="4092" max="4092" width="16" style="48" customWidth="1"/>
    <col min="4093" max="4347" width="11.44140625" style="48"/>
    <col min="4348" max="4348" width="16" style="48" customWidth="1"/>
    <col min="4349" max="4603" width="11.44140625" style="48"/>
    <col min="4604" max="4604" width="16" style="48" customWidth="1"/>
    <col min="4605" max="4859" width="11.44140625" style="48"/>
    <col min="4860" max="4860" width="16" style="48" customWidth="1"/>
    <col min="4861" max="5115" width="11.44140625" style="48"/>
    <col min="5116" max="5116" width="16" style="48" customWidth="1"/>
    <col min="5117" max="5371" width="11.44140625" style="48"/>
    <col min="5372" max="5372" width="16" style="48" customWidth="1"/>
    <col min="5373" max="5627" width="11.44140625" style="48"/>
    <col min="5628" max="5628" width="16" style="48" customWidth="1"/>
    <col min="5629" max="5883" width="11.44140625" style="48"/>
    <col min="5884" max="5884" width="16" style="48" customWidth="1"/>
    <col min="5885" max="6139" width="11.44140625" style="48"/>
    <col min="6140" max="6140" width="16" style="48" customWidth="1"/>
    <col min="6141" max="6395" width="11.44140625" style="48"/>
    <col min="6396" max="6396" width="16" style="48" customWidth="1"/>
    <col min="6397" max="6651" width="11.44140625" style="48"/>
    <col min="6652" max="6652" width="16" style="48" customWidth="1"/>
    <col min="6653" max="6907" width="11.44140625" style="48"/>
    <col min="6908" max="6908" width="16" style="48" customWidth="1"/>
    <col min="6909" max="7163" width="11.44140625" style="48"/>
    <col min="7164" max="7164" width="16" style="48" customWidth="1"/>
    <col min="7165" max="7419" width="11.44140625" style="48"/>
    <col min="7420" max="7420" width="16" style="48" customWidth="1"/>
    <col min="7421" max="7675" width="11.44140625" style="48"/>
    <col min="7676" max="7676" width="16" style="48" customWidth="1"/>
    <col min="7677" max="7931" width="11.44140625" style="48"/>
    <col min="7932" max="7932" width="16" style="48" customWidth="1"/>
    <col min="7933" max="8187" width="11.44140625" style="48"/>
    <col min="8188" max="8188" width="16" style="48" customWidth="1"/>
    <col min="8189" max="8443" width="11.44140625" style="48"/>
    <col min="8444" max="8444" width="16" style="48" customWidth="1"/>
    <col min="8445" max="8699" width="11.44140625" style="48"/>
    <col min="8700" max="8700" width="16" style="48" customWidth="1"/>
    <col min="8701" max="8955" width="11.44140625" style="48"/>
    <col min="8956" max="8956" width="16" style="48" customWidth="1"/>
    <col min="8957" max="9211" width="11.44140625" style="48"/>
    <col min="9212" max="9212" width="16" style="48" customWidth="1"/>
    <col min="9213" max="9467" width="11.44140625" style="48"/>
    <col min="9468" max="9468" width="16" style="48" customWidth="1"/>
    <col min="9469" max="9723" width="11.44140625" style="48"/>
    <col min="9724" max="9724" width="16" style="48" customWidth="1"/>
    <col min="9725" max="9979" width="11.44140625" style="48"/>
    <col min="9980" max="9980" width="16" style="48" customWidth="1"/>
    <col min="9981" max="10235" width="11.44140625" style="48"/>
    <col min="10236" max="10236" width="16" style="48" customWidth="1"/>
    <col min="10237" max="10491" width="11.44140625" style="48"/>
    <col min="10492" max="10492" width="16" style="48" customWidth="1"/>
    <col min="10493" max="10747" width="11.44140625" style="48"/>
    <col min="10748" max="10748" width="16" style="48" customWidth="1"/>
    <col min="10749" max="11003" width="11.44140625" style="48"/>
    <col min="11004" max="11004" width="16" style="48" customWidth="1"/>
    <col min="11005" max="11259" width="11.44140625" style="48"/>
    <col min="11260" max="11260" width="16" style="48" customWidth="1"/>
    <col min="11261" max="11515" width="11.44140625" style="48"/>
    <col min="11516" max="11516" width="16" style="48" customWidth="1"/>
    <col min="11517" max="11771" width="11.44140625" style="48"/>
    <col min="11772" max="11772" width="16" style="48" customWidth="1"/>
    <col min="11773" max="12027" width="11.44140625" style="48"/>
    <col min="12028" max="12028" width="16" style="48" customWidth="1"/>
    <col min="12029" max="12283" width="11.44140625" style="48"/>
    <col min="12284" max="12284" width="16" style="48" customWidth="1"/>
    <col min="12285" max="12539" width="11.44140625" style="48"/>
    <col min="12540" max="12540" width="16" style="48" customWidth="1"/>
    <col min="12541" max="12795" width="11.44140625" style="48"/>
    <col min="12796" max="12796" width="16" style="48" customWidth="1"/>
    <col min="12797" max="13051" width="11.44140625" style="48"/>
    <col min="13052" max="13052" width="16" style="48" customWidth="1"/>
    <col min="13053" max="13307" width="11.44140625" style="48"/>
    <col min="13308" max="13308" width="16" style="48" customWidth="1"/>
    <col min="13309" max="13563" width="11.44140625" style="48"/>
    <col min="13564" max="13564" width="16" style="48" customWidth="1"/>
    <col min="13565" max="13819" width="11.44140625" style="48"/>
    <col min="13820" max="13820" width="16" style="48" customWidth="1"/>
    <col min="13821" max="14075" width="11.44140625" style="48"/>
    <col min="14076" max="14076" width="16" style="48" customWidth="1"/>
    <col min="14077" max="14331" width="11.44140625" style="48"/>
    <col min="14332" max="14332" width="16" style="48" customWidth="1"/>
    <col min="14333" max="14587" width="11.44140625" style="48"/>
    <col min="14588" max="14588" width="16" style="48" customWidth="1"/>
    <col min="14589" max="14843" width="11.44140625" style="48"/>
    <col min="14844" max="14844" width="16" style="48" customWidth="1"/>
    <col min="14845" max="15099" width="11.44140625" style="48"/>
    <col min="15100" max="15100" width="16" style="48" customWidth="1"/>
    <col min="15101" max="15355" width="11.44140625" style="48"/>
    <col min="15356" max="15356" width="16" style="48" customWidth="1"/>
    <col min="15357" max="15611" width="11.44140625" style="48"/>
    <col min="15612" max="15612" width="16" style="48" customWidth="1"/>
    <col min="15613" max="15867" width="11.44140625" style="48"/>
    <col min="15868" max="15868" width="16" style="48" customWidth="1"/>
    <col min="15869" max="16123" width="11.44140625" style="48"/>
    <col min="16124" max="16124" width="16" style="48" customWidth="1"/>
    <col min="16125" max="16384" width="11.44140625" style="48"/>
  </cols>
  <sheetData>
    <row r="2" spans="2:11" ht="15.6" x14ac:dyDescent="0.3">
      <c r="B2" s="437" t="s">
        <v>159</v>
      </c>
      <c r="K2" s="145" t="s">
        <v>226</v>
      </c>
    </row>
    <row r="3" spans="2:11" ht="15.6" x14ac:dyDescent="0.3">
      <c r="B3" s="445" t="s">
        <v>116</v>
      </c>
    </row>
    <row r="5" spans="2:11" ht="27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  <c r="J5" s="51"/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  <c r="J6" s="51"/>
    </row>
    <row r="7" spans="2:11" ht="24.9" customHeight="1" x14ac:dyDescent="0.25">
      <c r="B7" s="438" t="s">
        <v>68</v>
      </c>
      <c r="C7" s="460"/>
      <c r="D7" s="460"/>
      <c r="E7" s="460"/>
      <c r="F7" s="460"/>
      <c r="G7" s="460"/>
      <c r="H7" s="460"/>
      <c r="I7" s="460"/>
      <c r="J7" s="51"/>
    </row>
    <row r="8" spans="2:11" ht="24.9" customHeight="1" x14ac:dyDescent="0.25">
      <c r="B8" s="425" t="s">
        <v>69</v>
      </c>
      <c r="C8" s="447">
        <v>9</v>
      </c>
      <c r="D8" s="447">
        <v>10</v>
      </c>
      <c r="E8" s="447">
        <v>10</v>
      </c>
      <c r="F8" s="447">
        <v>9</v>
      </c>
      <c r="G8" s="447">
        <v>9</v>
      </c>
      <c r="H8" s="447">
        <v>9</v>
      </c>
      <c r="I8" s="447">
        <v>9</v>
      </c>
      <c r="J8" s="51"/>
    </row>
    <row r="9" spans="2:11" ht="24.9" customHeight="1" x14ac:dyDescent="0.25">
      <c r="B9" s="425" t="s">
        <v>70</v>
      </c>
      <c r="C9" s="447">
        <v>71</v>
      </c>
      <c r="D9" s="447">
        <v>100</v>
      </c>
      <c r="E9" s="447">
        <v>131</v>
      </c>
      <c r="F9" s="447">
        <v>108</v>
      </c>
      <c r="G9" s="447">
        <v>173</v>
      </c>
      <c r="H9" s="447">
        <v>224</v>
      </c>
      <c r="I9" s="447">
        <v>254</v>
      </c>
      <c r="J9" s="51"/>
    </row>
    <row r="10" spans="2:11" ht="24.9" customHeight="1" x14ac:dyDescent="0.25">
      <c r="B10" s="440" t="s">
        <v>249</v>
      </c>
      <c r="C10" s="453">
        <f>SUM(C8:C9)</f>
        <v>80</v>
      </c>
      <c r="D10" s="453">
        <f t="shared" ref="D10:I10" si="0">SUM(D8:D9)</f>
        <v>110</v>
      </c>
      <c r="E10" s="453">
        <f t="shared" si="0"/>
        <v>141</v>
      </c>
      <c r="F10" s="453">
        <f t="shared" si="0"/>
        <v>117</v>
      </c>
      <c r="G10" s="453">
        <f t="shared" si="0"/>
        <v>182</v>
      </c>
      <c r="H10" s="453">
        <f t="shared" ref="H10" si="1">SUM(H8:H9)</f>
        <v>233</v>
      </c>
      <c r="I10" s="453">
        <f t="shared" si="0"/>
        <v>263</v>
      </c>
      <c r="J10" s="51"/>
    </row>
    <row r="11" spans="2:11" ht="24.9" customHeight="1" x14ac:dyDescent="0.25">
      <c r="B11" s="425"/>
      <c r="C11" s="447"/>
      <c r="D11" s="447"/>
      <c r="E11" s="447"/>
      <c r="F11" s="447"/>
      <c r="G11" s="447"/>
      <c r="H11" s="447"/>
      <c r="I11" s="447"/>
      <c r="J11" s="51"/>
    </row>
    <row r="12" spans="2:11" ht="24.9" customHeight="1" x14ac:dyDescent="0.25">
      <c r="B12" s="412" t="s">
        <v>71</v>
      </c>
      <c r="C12" s="450"/>
      <c r="D12" s="450"/>
      <c r="E12" s="450"/>
      <c r="F12" s="450"/>
      <c r="G12" s="450"/>
      <c r="H12" s="450"/>
      <c r="I12" s="450"/>
      <c r="J12" s="51"/>
    </row>
    <row r="13" spans="2:11" ht="24.9" customHeight="1" x14ac:dyDescent="0.25">
      <c r="B13" s="425" t="s">
        <v>72</v>
      </c>
      <c r="C13" s="447">
        <v>58</v>
      </c>
      <c r="D13" s="447">
        <v>45</v>
      </c>
      <c r="E13" s="447">
        <v>36</v>
      </c>
      <c r="F13" s="447">
        <v>48</v>
      </c>
      <c r="G13" s="447">
        <v>45</v>
      </c>
      <c r="H13" s="447">
        <v>60</v>
      </c>
      <c r="I13" s="447">
        <v>75</v>
      </c>
      <c r="J13" s="51"/>
    </row>
    <row r="14" spans="2:11" ht="24.9" customHeight="1" x14ac:dyDescent="0.25">
      <c r="B14" s="425" t="s">
        <v>73</v>
      </c>
      <c r="C14" s="447">
        <v>5</v>
      </c>
      <c r="D14" s="447">
        <v>8</v>
      </c>
      <c r="E14" s="447">
        <v>7</v>
      </c>
      <c r="F14" s="447">
        <v>6</v>
      </c>
      <c r="G14" s="447">
        <v>4</v>
      </c>
      <c r="H14" s="447">
        <v>3</v>
      </c>
      <c r="I14" s="447">
        <v>4</v>
      </c>
      <c r="J14" s="51"/>
    </row>
    <row r="15" spans="2:11" ht="24.9" customHeight="1" x14ac:dyDescent="0.25">
      <c r="B15" s="440" t="s">
        <v>249</v>
      </c>
      <c r="C15" s="453">
        <f>SUM(C13:C14)</f>
        <v>63</v>
      </c>
      <c r="D15" s="453">
        <f t="shared" ref="D15:I15" si="2">SUM(D13:D14)</f>
        <v>53</v>
      </c>
      <c r="E15" s="453">
        <f t="shared" si="2"/>
        <v>43</v>
      </c>
      <c r="F15" s="453">
        <f t="shared" si="2"/>
        <v>54</v>
      </c>
      <c r="G15" s="453">
        <f t="shared" si="2"/>
        <v>49</v>
      </c>
      <c r="H15" s="453">
        <f t="shared" ref="H15" si="3">SUM(H13:H14)</f>
        <v>63</v>
      </c>
      <c r="I15" s="453">
        <f t="shared" si="2"/>
        <v>79</v>
      </c>
      <c r="J15" s="453"/>
      <c r="K15" s="453"/>
    </row>
    <row r="16" spans="2:11" ht="24.9" customHeight="1" x14ac:dyDescent="0.25">
      <c r="B16" s="425"/>
      <c r="C16" s="447"/>
      <c r="D16" s="447"/>
      <c r="E16" s="447"/>
      <c r="F16" s="447"/>
      <c r="G16" s="447"/>
      <c r="H16" s="447"/>
      <c r="I16" s="447"/>
      <c r="J16" s="51"/>
    </row>
    <row r="17" spans="2:10" ht="24.9" customHeight="1" x14ac:dyDescent="0.25">
      <c r="B17" s="412" t="s">
        <v>383</v>
      </c>
      <c r="C17" s="466">
        <v>561</v>
      </c>
      <c r="D17" s="466">
        <v>534</v>
      </c>
      <c r="E17" s="466">
        <v>490</v>
      </c>
      <c r="F17" s="466">
        <v>510</v>
      </c>
      <c r="G17" s="466">
        <v>603</v>
      </c>
      <c r="H17" s="466">
        <v>591</v>
      </c>
      <c r="I17" s="466">
        <v>610</v>
      </c>
      <c r="J17" s="51"/>
    </row>
    <row r="18" spans="2:10" s="58" customFormat="1" ht="24.9" customHeight="1" x14ac:dyDescent="0.25">
      <c r="B18" s="441"/>
      <c r="C18" s="462"/>
      <c r="D18" s="462"/>
      <c r="E18" s="462"/>
      <c r="F18" s="462"/>
      <c r="G18" s="462"/>
      <c r="H18" s="462"/>
      <c r="I18" s="462"/>
      <c r="J18" s="75"/>
    </row>
    <row r="19" spans="2:10" ht="24.9" customHeight="1" x14ac:dyDescent="0.25">
      <c r="B19" s="412" t="s">
        <v>74</v>
      </c>
      <c r="C19" s="450"/>
      <c r="D19" s="450"/>
      <c r="E19" s="450"/>
      <c r="F19" s="450"/>
      <c r="G19" s="450"/>
      <c r="H19" s="450"/>
      <c r="I19" s="450"/>
      <c r="J19" s="51"/>
    </row>
    <row r="20" spans="2:10" ht="24.9" customHeight="1" x14ac:dyDescent="0.25">
      <c r="B20" s="425" t="s">
        <v>75</v>
      </c>
      <c r="C20" s="447">
        <v>10</v>
      </c>
      <c r="D20" s="447">
        <v>10</v>
      </c>
      <c r="E20" s="447">
        <v>20</v>
      </c>
      <c r="F20" s="447">
        <v>21</v>
      </c>
      <c r="G20" s="447">
        <v>11</v>
      </c>
      <c r="H20" s="447">
        <v>9</v>
      </c>
      <c r="I20" s="447">
        <v>10</v>
      </c>
      <c r="J20" s="51"/>
    </row>
    <row r="21" spans="2:10" ht="24.9" customHeight="1" x14ac:dyDescent="0.25">
      <c r="B21" s="425" t="s">
        <v>76</v>
      </c>
      <c r="C21" s="447">
        <v>50</v>
      </c>
      <c r="D21" s="447">
        <v>62</v>
      </c>
      <c r="E21" s="447">
        <v>77</v>
      </c>
      <c r="F21" s="447">
        <v>77</v>
      </c>
      <c r="G21" s="447">
        <v>79</v>
      </c>
      <c r="H21" s="447">
        <v>75</v>
      </c>
      <c r="I21" s="447">
        <v>70</v>
      </c>
      <c r="J21" s="51"/>
    </row>
    <row r="22" spans="2:10" ht="24.9" customHeight="1" x14ac:dyDescent="0.25">
      <c r="B22" s="440" t="s">
        <v>249</v>
      </c>
      <c r="C22" s="453">
        <f>SUM(C20:C21)</f>
        <v>60</v>
      </c>
      <c r="D22" s="453">
        <f t="shared" ref="D22:I22" si="4">SUM(D20:D21)</f>
        <v>72</v>
      </c>
      <c r="E22" s="453">
        <f t="shared" si="4"/>
        <v>97</v>
      </c>
      <c r="F22" s="453">
        <f t="shared" si="4"/>
        <v>98</v>
      </c>
      <c r="G22" s="453">
        <f t="shared" si="4"/>
        <v>90</v>
      </c>
      <c r="H22" s="453">
        <f t="shared" ref="H22" si="5">SUM(H20:H21)</f>
        <v>84</v>
      </c>
      <c r="I22" s="453">
        <f t="shared" si="4"/>
        <v>80</v>
      </c>
      <c r="J22" s="51"/>
    </row>
    <row r="23" spans="2:10" ht="24.9" customHeight="1" x14ac:dyDescent="0.25">
      <c r="B23" s="425"/>
      <c r="C23" s="447"/>
      <c r="D23" s="447"/>
      <c r="E23" s="447"/>
      <c r="F23" s="447"/>
      <c r="G23" s="447"/>
      <c r="H23" s="447"/>
      <c r="I23" s="447"/>
      <c r="J23" s="51"/>
    </row>
    <row r="24" spans="2:10" ht="24.9" customHeight="1" x14ac:dyDescent="0.25">
      <c r="B24" s="412" t="s">
        <v>81</v>
      </c>
      <c r="C24" s="450"/>
      <c r="D24" s="450"/>
      <c r="E24" s="450"/>
      <c r="F24" s="450"/>
      <c r="G24" s="450"/>
      <c r="H24" s="450"/>
      <c r="I24" s="450"/>
      <c r="J24" s="51"/>
    </row>
    <row r="25" spans="2:10" ht="24.9" customHeight="1" x14ac:dyDescent="0.25">
      <c r="B25" s="425" t="s">
        <v>82</v>
      </c>
      <c r="C25" s="447">
        <v>202</v>
      </c>
      <c r="D25" s="447">
        <v>212</v>
      </c>
      <c r="E25" s="447">
        <v>202</v>
      </c>
      <c r="F25" s="447">
        <v>162</v>
      </c>
      <c r="G25" s="447">
        <v>160</v>
      </c>
      <c r="H25" s="447">
        <v>168</v>
      </c>
      <c r="I25" s="447">
        <v>184</v>
      </c>
      <c r="J25" s="51"/>
    </row>
    <row r="26" spans="2:10" ht="24.9" customHeight="1" x14ac:dyDescent="0.25">
      <c r="B26" s="425" t="s">
        <v>83</v>
      </c>
      <c r="C26" s="447">
        <v>267</v>
      </c>
      <c r="D26" s="447">
        <v>309</v>
      </c>
      <c r="E26" s="447">
        <v>247</v>
      </c>
      <c r="F26" s="447">
        <v>290</v>
      </c>
      <c r="G26" s="447">
        <v>265</v>
      </c>
      <c r="H26" s="447">
        <v>253</v>
      </c>
      <c r="I26" s="447">
        <v>260</v>
      </c>
      <c r="J26" s="51"/>
    </row>
    <row r="27" spans="2:10" ht="24.9" customHeight="1" x14ac:dyDescent="0.25">
      <c r="B27" s="440" t="s">
        <v>249</v>
      </c>
      <c r="C27" s="453">
        <f>SUM(C25:C26)</f>
        <v>469</v>
      </c>
      <c r="D27" s="453">
        <f t="shared" ref="D27:I27" si="6">SUM(D25:D26)</f>
        <v>521</v>
      </c>
      <c r="E27" s="453">
        <f t="shared" si="6"/>
        <v>449</v>
      </c>
      <c r="F27" s="453">
        <f t="shared" si="6"/>
        <v>452</v>
      </c>
      <c r="G27" s="453">
        <f t="shared" si="6"/>
        <v>425</v>
      </c>
      <c r="H27" s="453">
        <f t="shared" ref="H27" si="7">SUM(H25:H26)</f>
        <v>421</v>
      </c>
      <c r="I27" s="453">
        <f t="shared" si="6"/>
        <v>444</v>
      </c>
      <c r="J27" s="51"/>
    </row>
    <row r="28" spans="2:10" ht="24.9" customHeight="1" x14ac:dyDescent="0.25">
      <c r="B28" s="442"/>
      <c r="C28" s="467"/>
      <c r="D28" s="467"/>
      <c r="E28" s="467"/>
      <c r="F28" s="467"/>
      <c r="G28" s="467"/>
      <c r="H28" s="467"/>
      <c r="I28" s="467"/>
      <c r="J28" s="51"/>
    </row>
    <row r="29" spans="2:10" ht="9" customHeight="1" x14ac:dyDescent="0.25">
      <c r="B29" s="55"/>
      <c r="C29" s="54"/>
      <c r="D29" s="54"/>
      <c r="E29" s="54"/>
      <c r="F29" s="54"/>
      <c r="G29" s="54"/>
      <c r="H29" s="54"/>
      <c r="I29" s="54"/>
      <c r="J29" s="51"/>
    </row>
    <row r="30" spans="2:10" ht="24.75" customHeight="1" x14ac:dyDescent="0.25">
      <c r="B30" s="422" t="s">
        <v>53</v>
      </c>
      <c r="C30" s="456">
        <f>+C27+C22+C17+C15+C10</f>
        <v>1233</v>
      </c>
      <c r="D30" s="456">
        <f t="shared" ref="D30:I30" si="8">+D27+D22+D17+D15+D10</f>
        <v>1290</v>
      </c>
      <c r="E30" s="456">
        <f t="shared" si="8"/>
        <v>1220</v>
      </c>
      <c r="F30" s="456">
        <f t="shared" si="8"/>
        <v>1231</v>
      </c>
      <c r="G30" s="456">
        <f t="shared" si="8"/>
        <v>1349</v>
      </c>
      <c r="H30" s="456">
        <f t="shared" ref="H30" si="9">+H27+H22+H17+H15+H10</f>
        <v>1392</v>
      </c>
      <c r="I30" s="456">
        <f t="shared" si="8"/>
        <v>1476</v>
      </c>
      <c r="J30" s="51"/>
    </row>
    <row r="31" spans="2:10" x14ac:dyDescent="0.25">
      <c r="B31" s="51"/>
      <c r="C31" s="51"/>
      <c r="D31" s="51"/>
      <c r="E31" s="51"/>
      <c r="F31" s="51"/>
      <c r="G31" s="51"/>
      <c r="H31" s="51"/>
      <c r="I31" s="51"/>
      <c r="J31" s="51"/>
    </row>
    <row r="32" spans="2:10" ht="10.5" customHeight="1" x14ac:dyDescent="0.25">
      <c r="B32" s="404" t="s">
        <v>384</v>
      </c>
    </row>
    <row r="33" spans="2:2" ht="13.5" customHeight="1" x14ac:dyDescent="0.25">
      <c r="B33" s="404" t="s">
        <v>385</v>
      </c>
    </row>
    <row r="34" spans="2:2" ht="12" customHeight="1" x14ac:dyDescent="0.25">
      <c r="B34" s="404" t="s">
        <v>392</v>
      </c>
    </row>
    <row r="35" spans="2:2" ht="10.5" customHeight="1" x14ac:dyDescent="0.25">
      <c r="B35" s="40" t="s">
        <v>387</v>
      </c>
    </row>
  </sheetData>
  <customSheetViews>
    <customSheetView guid="{C6DB9338-125F-4216-B781-9736B7EB9E61}" scale="130" showPageBreaks="1" showGridLines="0" printArea="1" view="pageBreakPreview" topLeftCell="A18">
      <selection activeCell="D31" sqref="D31"/>
      <pageMargins left="0.19685039370078741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92D050"/>
  </sheetPr>
  <dimension ref="B2:K40"/>
  <sheetViews>
    <sheetView showGridLines="0" view="pageBreakPreview" topLeftCell="A14" zoomScaleNormal="130" zoomScaleSheetLayoutView="100" workbookViewId="0">
      <selection activeCell="F31" sqref="F31"/>
    </sheetView>
  </sheetViews>
  <sheetFormatPr baseColWidth="10" defaultRowHeight="13.2" x14ac:dyDescent="0.25"/>
  <cols>
    <col min="1" max="1" width="3.109375" style="48" customWidth="1"/>
    <col min="2" max="2" width="22" style="48" customWidth="1"/>
    <col min="3" max="8" width="13.6640625" style="48" customWidth="1"/>
    <col min="9" max="9" width="14.44140625" style="48" customWidth="1"/>
    <col min="10" max="10" width="3.44140625" style="48" customWidth="1"/>
    <col min="11" max="252" width="11.44140625" style="48"/>
    <col min="253" max="253" width="14.5546875" style="48" customWidth="1"/>
    <col min="254" max="508" width="11.44140625" style="48"/>
    <col min="509" max="509" width="14.5546875" style="48" customWidth="1"/>
    <col min="510" max="764" width="11.44140625" style="48"/>
    <col min="765" max="765" width="14.5546875" style="48" customWidth="1"/>
    <col min="766" max="1020" width="11.44140625" style="48"/>
    <col min="1021" max="1021" width="14.5546875" style="48" customWidth="1"/>
    <col min="1022" max="1276" width="11.44140625" style="48"/>
    <col min="1277" max="1277" width="14.5546875" style="48" customWidth="1"/>
    <col min="1278" max="1532" width="11.44140625" style="48"/>
    <col min="1533" max="1533" width="14.5546875" style="48" customWidth="1"/>
    <col min="1534" max="1788" width="11.44140625" style="48"/>
    <col min="1789" max="1789" width="14.5546875" style="48" customWidth="1"/>
    <col min="1790" max="2044" width="11.44140625" style="48"/>
    <col min="2045" max="2045" width="14.5546875" style="48" customWidth="1"/>
    <col min="2046" max="2300" width="11.44140625" style="48"/>
    <col min="2301" max="2301" width="14.5546875" style="48" customWidth="1"/>
    <col min="2302" max="2556" width="11.44140625" style="48"/>
    <col min="2557" max="2557" width="14.5546875" style="48" customWidth="1"/>
    <col min="2558" max="2812" width="11.44140625" style="48"/>
    <col min="2813" max="2813" width="14.5546875" style="48" customWidth="1"/>
    <col min="2814" max="3068" width="11.44140625" style="48"/>
    <col min="3069" max="3069" width="14.5546875" style="48" customWidth="1"/>
    <col min="3070" max="3324" width="11.44140625" style="48"/>
    <col min="3325" max="3325" width="14.5546875" style="48" customWidth="1"/>
    <col min="3326" max="3580" width="11.44140625" style="48"/>
    <col min="3581" max="3581" width="14.5546875" style="48" customWidth="1"/>
    <col min="3582" max="3836" width="11.44140625" style="48"/>
    <col min="3837" max="3837" width="14.5546875" style="48" customWidth="1"/>
    <col min="3838" max="4092" width="11.44140625" style="48"/>
    <col min="4093" max="4093" width="14.5546875" style="48" customWidth="1"/>
    <col min="4094" max="4348" width="11.44140625" style="48"/>
    <col min="4349" max="4349" width="14.5546875" style="48" customWidth="1"/>
    <col min="4350" max="4604" width="11.44140625" style="48"/>
    <col min="4605" max="4605" width="14.5546875" style="48" customWidth="1"/>
    <col min="4606" max="4860" width="11.44140625" style="48"/>
    <col min="4861" max="4861" width="14.5546875" style="48" customWidth="1"/>
    <col min="4862" max="5116" width="11.44140625" style="48"/>
    <col min="5117" max="5117" width="14.5546875" style="48" customWidth="1"/>
    <col min="5118" max="5372" width="11.44140625" style="48"/>
    <col min="5373" max="5373" width="14.5546875" style="48" customWidth="1"/>
    <col min="5374" max="5628" width="11.44140625" style="48"/>
    <col min="5629" max="5629" width="14.5546875" style="48" customWidth="1"/>
    <col min="5630" max="5884" width="11.44140625" style="48"/>
    <col min="5885" max="5885" width="14.5546875" style="48" customWidth="1"/>
    <col min="5886" max="6140" width="11.44140625" style="48"/>
    <col min="6141" max="6141" width="14.5546875" style="48" customWidth="1"/>
    <col min="6142" max="6396" width="11.44140625" style="48"/>
    <col min="6397" max="6397" width="14.5546875" style="48" customWidth="1"/>
    <col min="6398" max="6652" width="11.44140625" style="48"/>
    <col min="6653" max="6653" width="14.5546875" style="48" customWidth="1"/>
    <col min="6654" max="6908" width="11.44140625" style="48"/>
    <col min="6909" max="6909" width="14.5546875" style="48" customWidth="1"/>
    <col min="6910" max="7164" width="11.44140625" style="48"/>
    <col min="7165" max="7165" width="14.5546875" style="48" customWidth="1"/>
    <col min="7166" max="7420" width="11.44140625" style="48"/>
    <col min="7421" max="7421" width="14.5546875" style="48" customWidth="1"/>
    <col min="7422" max="7676" width="11.44140625" style="48"/>
    <col min="7677" max="7677" width="14.5546875" style="48" customWidth="1"/>
    <col min="7678" max="7932" width="11.44140625" style="48"/>
    <col min="7933" max="7933" width="14.5546875" style="48" customWidth="1"/>
    <col min="7934" max="8188" width="11.44140625" style="48"/>
    <col min="8189" max="8189" width="14.5546875" style="48" customWidth="1"/>
    <col min="8190" max="8444" width="11.44140625" style="48"/>
    <col min="8445" max="8445" width="14.5546875" style="48" customWidth="1"/>
    <col min="8446" max="8700" width="11.44140625" style="48"/>
    <col min="8701" max="8701" width="14.5546875" style="48" customWidth="1"/>
    <col min="8702" max="8956" width="11.44140625" style="48"/>
    <col min="8957" max="8957" width="14.5546875" style="48" customWidth="1"/>
    <col min="8958" max="9212" width="11.44140625" style="48"/>
    <col min="9213" max="9213" width="14.5546875" style="48" customWidth="1"/>
    <col min="9214" max="9468" width="11.44140625" style="48"/>
    <col min="9469" max="9469" width="14.5546875" style="48" customWidth="1"/>
    <col min="9470" max="9724" width="11.44140625" style="48"/>
    <col min="9725" max="9725" width="14.5546875" style="48" customWidth="1"/>
    <col min="9726" max="9980" width="11.44140625" style="48"/>
    <col min="9981" max="9981" width="14.5546875" style="48" customWidth="1"/>
    <col min="9982" max="10236" width="11.44140625" style="48"/>
    <col min="10237" max="10237" width="14.5546875" style="48" customWidth="1"/>
    <col min="10238" max="10492" width="11.44140625" style="48"/>
    <col min="10493" max="10493" width="14.5546875" style="48" customWidth="1"/>
    <col min="10494" max="10748" width="11.44140625" style="48"/>
    <col min="10749" max="10749" width="14.5546875" style="48" customWidth="1"/>
    <col min="10750" max="11004" width="11.44140625" style="48"/>
    <col min="11005" max="11005" width="14.5546875" style="48" customWidth="1"/>
    <col min="11006" max="11260" width="11.44140625" style="48"/>
    <col min="11261" max="11261" width="14.5546875" style="48" customWidth="1"/>
    <col min="11262" max="11516" width="11.44140625" style="48"/>
    <col min="11517" max="11517" width="14.5546875" style="48" customWidth="1"/>
    <col min="11518" max="11772" width="11.44140625" style="48"/>
    <col min="11773" max="11773" width="14.5546875" style="48" customWidth="1"/>
    <col min="11774" max="12028" width="11.44140625" style="48"/>
    <col min="12029" max="12029" width="14.5546875" style="48" customWidth="1"/>
    <col min="12030" max="12284" width="11.44140625" style="48"/>
    <col min="12285" max="12285" width="14.5546875" style="48" customWidth="1"/>
    <col min="12286" max="12540" width="11.44140625" style="48"/>
    <col min="12541" max="12541" width="14.5546875" style="48" customWidth="1"/>
    <col min="12542" max="12796" width="11.44140625" style="48"/>
    <col min="12797" max="12797" width="14.5546875" style="48" customWidth="1"/>
    <col min="12798" max="13052" width="11.44140625" style="48"/>
    <col min="13053" max="13053" width="14.5546875" style="48" customWidth="1"/>
    <col min="13054" max="13308" width="11.44140625" style="48"/>
    <col min="13309" max="13309" width="14.5546875" style="48" customWidth="1"/>
    <col min="13310" max="13564" width="11.44140625" style="48"/>
    <col min="13565" max="13565" width="14.5546875" style="48" customWidth="1"/>
    <col min="13566" max="13820" width="11.44140625" style="48"/>
    <col min="13821" max="13821" width="14.5546875" style="48" customWidth="1"/>
    <col min="13822" max="14076" width="11.44140625" style="48"/>
    <col min="14077" max="14077" width="14.5546875" style="48" customWidth="1"/>
    <col min="14078" max="14332" width="11.44140625" style="48"/>
    <col min="14333" max="14333" width="14.5546875" style="48" customWidth="1"/>
    <col min="14334" max="14588" width="11.44140625" style="48"/>
    <col min="14589" max="14589" width="14.5546875" style="48" customWidth="1"/>
    <col min="14590" max="14844" width="11.44140625" style="48"/>
    <col min="14845" max="14845" width="14.5546875" style="48" customWidth="1"/>
    <col min="14846" max="15100" width="11.44140625" style="48"/>
    <col min="15101" max="15101" width="14.5546875" style="48" customWidth="1"/>
    <col min="15102" max="15356" width="11.44140625" style="48"/>
    <col min="15357" max="15357" width="14.5546875" style="48" customWidth="1"/>
    <col min="15358" max="15612" width="11.44140625" style="48"/>
    <col min="15613" max="15613" width="14.5546875" style="48" customWidth="1"/>
    <col min="15614" max="15868" width="11.44140625" style="48"/>
    <col min="15869" max="15869" width="14.5546875" style="48" customWidth="1"/>
    <col min="15870" max="16124" width="11.44140625" style="48"/>
    <col min="16125" max="16125" width="14.5546875" style="48" customWidth="1"/>
    <col min="16126" max="16384" width="11.44140625" style="48"/>
  </cols>
  <sheetData>
    <row r="2" spans="2:11" ht="15.6" x14ac:dyDescent="0.3">
      <c r="B2" s="437" t="s">
        <v>160</v>
      </c>
      <c r="K2" s="145" t="s">
        <v>226</v>
      </c>
    </row>
    <row r="3" spans="2:11" ht="15.6" x14ac:dyDescent="0.3">
      <c r="B3" s="445" t="s">
        <v>389</v>
      </c>
    </row>
    <row r="5" spans="2:11" ht="20.100000000000001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38" t="s">
        <v>68</v>
      </c>
      <c r="C7" s="460"/>
      <c r="D7" s="460"/>
      <c r="E7" s="460"/>
      <c r="F7" s="460"/>
      <c r="G7" s="460"/>
      <c r="H7" s="460"/>
      <c r="I7" s="468"/>
    </row>
    <row r="8" spans="2:11" ht="24.9" customHeight="1" x14ac:dyDescent="0.25">
      <c r="B8" s="425" t="s">
        <v>69</v>
      </c>
      <c r="C8" s="432">
        <v>75</v>
      </c>
      <c r="D8" s="432">
        <v>79</v>
      </c>
      <c r="E8" s="432">
        <v>85</v>
      </c>
      <c r="F8" s="432">
        <v>86</v>
      </c>
      <c r="G8" s="432">
        <v>80</v>
      </c>
      <c r="H8" s="432">
        <v>84</v>
      </c>
      <c r="I8" s="432">
        <v>85</v>
      </c>
    </row>
    <row r="9" spans="2:11" ht="24.9" customHeight="1" x14ac:dyDescent="0.25">
      <c r="B9" s="425" t="s">
        <v>70</v>
      </c>
      <c r="C9" s="432">
        <v>657</v>
      </c>
      <c r="D9" s="432">
        <v>695</v>
      </c>
      <c r="E9" s="432">
        <v>746</v>
      </c>
      <c r="F9" s="432">
        <v>713</v>
      </c>
      <c r="G9" s="432">
        <v>709</v>
      </c>
      <c r="H9" s="432">
        <v>821</v>
      </c>
      <c r="I9" s="432">
        <v>860</v>
      </c>
    </row>
    <row r="10" spans="2:11" ht="24.9" customHeight="1" x14ac:dyDescent="0.25">
      <c r="B10" s="440" t="s">
        <v>249</v>
      </c>
      <c r="C10" s="469">
        <f>SUM(C8:C9)</f>
        <v>732</v>
      </c>
      <c r="D10" s="469">
        <f t="shared" ref="D10:I10" si="0">SUM(D8:D9)</f>
        <v>774</v>
      </c>
      <c r="E10" s="469">
        <f t="shared" si="0"/>
        <v>831</v>
      </c>
      <c r="F10" s="469">
        <f t="shared" si="0"/>
        <v>799</v>
      </c>
      <c r="G10" s="469">
        <f t="shared" si="0"/>
        <v>789</v>
      </c>
      <c r="H10" s="469">
        <f t="shared" ref="H10" si="1">SUM(H8:H9)</f>
        <v>905</v>
      </c>
      <c r="I10" s="469">
        <f t="shared" si="0"/>
        <v>945</v>
      </c>
    </row>
    <row r="11" spans="2:11" ht="24.9" customHeight="1" x14ac:dyDescent="0.25">
      <c r="B11" s="425"/>
      <c r="C11" s="432"/>
      <c r="D11" s="432"/>
      <c r="E11" s="432"/>
      <c r="F11" s="432"/>
      <c r="G11" s="432"/>
      <c r="H11" s="432"/>
      <c r="I11" s="432"/>
    </row>
    <row r="12" spans="2:11" ht="24.9" customHeight="1" x14ac:dyDescent="0.25">
      <c r="B12" s="412" t="s">
        <v>71</v>
      </c>
      <c r="C12" s="470"/>
      <c r="D12" s="470"/>
      <c r="E12" s="470"/>
      <c r="F12" s="470"/>
      <c r="G12" s="470"/>
      <c r="H12" s="470"/>
      <c r="I12" s="470"/>
    </row>
    <row r="13" spans="2:11" ht="24.9" customHeight="1" x14ac:dyDescent="0.25">
      <c r="B13" s="425" t="s">
        <v>72</v>
      </c>
      <c r="C13" s="471">
        <v>50</v>
      </c>
      <c r="D13" s="471">
        <v>55</v>
      </c>
      <c r="E13" s="471">
        <v>61</v>
      </c>
      <c r="F13" s="471">
        <v>51</v>
      </c>
      <c r="G13" s="471">
        <v>57</v>
      </c>
      <c r="H13" s="471">
        <v>64</v>
      </c>
      <c r="I13" s="471">
        <v>66</v>
      </c>
    </row>
    <row r="14" spans="2:11" ht="24.9" customHeight="1" x14ac:dyDescent="0.25">
      <c r="B14" s="425" t="s">
        <v>73</v>
      </c>
      <c r="C14" s="432">
        <v>79</v>
      </c>
      <c r="D14" s="432">
        <v>82</v>
      </c>
      <c r="E14" s="432">
        <v>84</v>
      </c>
      <c r="F14" s="432">
        <v>76</v>
      </c>
      <c r="G14" s="432">
        <v>78</v>
      </c>
      <c r="H14" s="432">
        <v>79</v>
      </c>
      <c r="I14" s="432">
        <v>81</v>
      </c>
    </row>
    <row r="15" spans="2:11" ht="24.9" customHeight="1" x14ac:dyDescent="0.25">
      <c r="B15" s="440" t="s">
        <v>249</v>
      </c>
      <c r="C15" s="469">
        <f>SUM(C13:C14)</f>
        <v>129</v>
      </c>
      <c r="D15" s="469">
        <f t="shared" ref="D15:I15" si="2">SUM(D13:D14)</f>
        <v>137</v>
      </c>
      <c r="E15" s="469">
        <f t="shared" si="2"/>
        <v>145</v>
      </c>
      <c r="F15" s="469">
        <f t="shared" si="2"/>
        <v>127</v>
      </c>
      <c r="G15" s="469">
        <f t="shared" si="2"/>
        <v>135</v>
      </c>
      <c r="H15" s="469">
        <f t="shared" ref="H15" si="3">SUM(H13:H14)</f>
        <v>143</v>
      </c>
      <c r="I15" s="469">
        <f t="shared" si="2"/>
        <v>147</v>
      </c>
    </row>
    <row r="16" spans="2:11" ht="24.9" customHeight="1" x14ac:dyDescent="0.25">
      <c r="B16" s="425"/>
      <c r="C16" s="432"/>
      <c r="D16" s="432"/>
      <c r="E16" s="432"/>
      <c r="F16" s="432"/>
      <c r="G16" s="432"/>
      <c r="H16" s="432"/>
      <c r="I16" s="432"/>
    </row>
    <row r="17" spans="2:9" ht="24.9" customHeight="1" x14ac:dyDescent="0.25">
      <c r="B17" s="412" t="s">
        <v>394</v>
      </c>
      <c r="C17" s="429">
        <v>2035</v>
      </c>
      <c r="D17" s="429">
        <v>2053</v>
      </c>
      <c r="E17" s="429">
        <v>2040</v>
      </c>
      <c r="F17" s="429">
        <v>2030</v>
      </c>
      <c r="G17" s="429">
        <v>1980</v>
      </c>
      <c r="H17" s="429">
        <v>2055</v>
      </c>
      <c r="I17" s="429">
        <v>2070</v>
      </c>
    </row>
    <row r="18" spans="2:9" s="58" customFormat="1" ht="24.9" customHeight="1" x14ac:dyDescent="0.25">
      <c r="B18" s="441"/>
      <c r="C18" s="431"/>
      <c r="D18" s="431"/>
      <c r="E18" s="431"/>
      <c r="F18" s="431"/>
      <c r="G18" s="431"/>
      <c r="H18" s="431"/>
      <c r="I18" s="431"/>
    </row>
    <row r="19" spans="2:9" ht="24.9" customHeight="1" x14ac:dyDescent="0.25">
      <c r="B19" s="412" t="s">
        <v>74</v>
      </c>
      <c r="C19" s="470"/>
      <c r="D19" s="470"/>
      <c r="E19" s="470"/>
      <c r="F19" s="470"/>
      <c r="G19" s="470"/>
      <c r="H19" s="470"/>
      <c r="I19" s="470"/>
    </row>
    <row r="20" spans="2:9" ht="24.9" customHeight="1" x14ac:dyDescent="0.25">
      <c r="B20" s="425" t="s">
        <v>75</v>
      </c>
      <c r="C20" s="432">
        <v>290</v>
      </c>
      <c r="D20" s="432">
        <v>300</v>
      </c>
      <c r="E20" s="432">
        <v>305</v>
      </c>
      <c r="F20" s="432">
        <v>246</v>
      </c>
      <c r="G20" s="432">
        <v>207</v>
      </c>
      <c r="H20" s="432">
        <v>217</v>
      </c>
      <c r="I20" s="432">
        <v>230</v>
      </c>
    </row>
    <row r="21" spans="2:9" ht="24.9" customHeight="1" x14ac:dyDescent="0.25">
      <c r="B21" s="425" t="s">
        <v>76</v>
      </c>
      <c r="C21" s="432">
        <v>105</v>
      </c>
      <c r="D21" s="432">
        <v>100</v>
      </c>
      <c r="E21" s="432">
        <v>85</v>
      </c>
      <c r="F21" s="432">
        <v>75</v>
      </c>
      <c r="G21" s="432">
        <v>79</v>
      </c>
      <c r="H21" s="432">
        <v>80</v>
      </c>
      <c r="I21" s="432">
        <v>80</v>
      </c>
    </row>
    <row r="22" spans="2:9" ht="24.9" customHeight="1" x14ac:dyDescent="0.25">
      <c r="B22" s="440" t="s">
        <v>249</v>
      </c>
      <c r="C22" s="469">
        <f>SUM(C20:C21)</f>
        <v>395</v>
      </c>
      <c r="D22" s="469">
        <f t="shared" ref="D22:I22" si="4">SUM(D20:D21)</f>
        <v>400</v>
      </c>
      <c r="E22" s="469">
        <f t="shared" si="4"/>
        <v>390</v>
      </c>
      <c r="F22" s="469">
        <f t="shared" si="4"/>
        <v>321</v>
      </c>
      <c r="G22" s="469">
        <f t="shared" si="4"/>
        <v>286</v>
      </c>
      <c r="H22" s="469">
        <f t="shared" ref="H22" si="5">SUM(H20:H21)</f>
        <v>297</v>
      </c>
      <c r="I22" s="469">
        <f t="shared" si="4"/>
        <v>310</v>
      </c>
    </row>
    <row r="23" spans="2:9" ht="24.9" customHeight="1" x14ac:dyDescent="0.25">
      <c r="B23" s="425"/>
      <c r="C23" s="432"/>
      <c r="D23" s="432"/>
      <c r="E23" s="432"/>
      <c r="F23" s="432"/>
      <c r="G23" s="432"/>
      <c r="H23" s="432"/>
      <c r="I23" s="432"/>
    </row>
    <row r="24" spans="2:9" ht="24.9" customHeight="1" x14ac:dyDescent="0.25">
      <c r="B24" s="412" t="s">
        <v>77</v>
      </c>
      <c r="C24" s="400"/>
      <c r="D24" s="400"/>
      <c r="E24" s="400"/>
      <c r="F24" s="400"/>
      <c r="G24" s="400"/>
      <c r="H24" s="400"/>
      <c r="I24" s="400"/>
    </row>
    <row r="25" spans="2:9" ht="24.9" customHeight="1" x14ac:dyDescent="0.25">
      <c r="B25" s="425" t="s">
        <v>79</v>
      </c>
      <c r="C25" s="426">
        <v>3050</v>
      </c>
      <c r="D25" s="426">
        <v>3360</v>
      </c>
      <c r="E25" s="426">
        <v>3690</v>
      </c>
      <c r="F25" s="426">
        <v>3910</v>
      </c>
      <c r="G25" s="426">
        <v>4162</v>
      </c>
      <c r="H25" s="426">
        <v>4320</v>
      </c>
      <c r="I25" s="426">
        <v>4500</v>
      </c>
    </row>
    <row r="26" spans="2:9" ht="24.9" customHeight="1" x14ac:dyDescent="0.25">
      <c r="B26" s="425" t="s">
        <v>80</v>
      </c>
      <c r="C26" s="432">
        <v>80</v>
      </c>
      <c r="D26" s="432">
        <v>75</v>
      </c>
      <c r="E26" s="432">
        <v>72</v>
      </c>
      <c r="F26" s="432">
        <v>81</v>
      </c>
      <c r="G26" s="432">
        <v>74</v>
      </c>
      <c r="H26" s="432">
        <v>63</v>
      </c>
      <c r="I26" s="432">
        <v>70</v>
      </c>
    </row>
    <row r="27" spans="2:9" ht="24.9" customHeight="1" x14ac:dyDescent="0.25">
      <c r="B27" s="440" t="s">
        <v>249</v>
      </c>
      <c r="C27" s="427">
        <f>SUM(C24:C26)</f>
        <v>3130</v>
      </c>
      <c r="D27" s="427">
        <f t="shared" ref="D27:I27" si="6">SUM(D24:D26)</f>
        <v>3435</v>
      </c>
      <c r="E27" s="427">
        <f t="shared" si="6"/>
        <v>3762</v>
      </c>
      <c r="F27" s="427">
        <f t="shared" si="6"/>
        <v>3991</v>
      </c>
      <c r="G27" s="427">
        <f t="shared" si="6"/>
        <v>4236</v>
      </c>
      <c r="H27" s="427">
        <f t="shared" ref="H27" si="7">SUM(H24:H26)</f>
        <v>4383</v>
      </c>
      <c r="I27" s="427">
        <f t="shared" si="6"/>
        <v>4570</v>
      </c>
    </row>
    <row r="28" spans="2:9" ht="24.9" customHeight="1" x14ac:dyDescent="0.25">
      <c r="B28" s="425"/>
      <c r="C28" s="426"/>
      <c r="D28" s="426"/>
      <c r="E28" s="426"/>
      <c r="F28" s="426"/>
      <c r="G28" s="426"/>
      <c r="H28" s="426"/>
      <c r="I28" s="426"/>
    </row>
    <row r="29" spans="2:9" ht="24.9" customHeight="1" x14ac:dyDescent="0.25">
      <c r="B29" s="412" t="s">
        <v>81</v>
      </c>
      <c r="C29" s="470"/>
      <c r="D29" s="470"/>
      <c r="E29" s="470"/>
      <c r="F29" s="470"/>
      <c r="G29" s="470"/>
      <c r="H29" s="470"/>
      <c r="I29" s="470"/>
    </row>
    <row r="30" spans="2:9" ht="24.9" customHeight="1" x14ac:dyDescent="0.25">
      <c r="B30" s="425" t="s">
        <v>82</v>
      </c>
      <c r="C30" s="432">
        <v>129</v>
      </c>
      <c r="D30" s="432">
        <v>117</v>
      </c>
      <c r="E30" s="432">
        <v>111</v>
      </c>
      <c r="F30" s="432">
        <v>118</v>
      </c>
      <c r="G30" s="432">
        <v>132</v>
      </c>
      <c r="H30" s="432">
        <v>127</v>
      </c>
      <c r="I30" s="432">
        <v>129</v>
      </c>
    </row>
    <row r="31" spans="2:9" ht="24.9" customHeight="1" x14ac:dyDescent="0.25">
      <c r="B31" s="425" t="s">
        <v>83</v>
      </c>
      <c r="C31" s="432">
        <v>390</v>
      </c>
      <c r="D31" s="432">
        <v>413</v>
      </c>
      <c r="E31" s="432">
        <v>413</v>
      </c>
      <c r="F31" s="432">
        <v>482</v>
      </c>
      <c r="G31" s="432">
        <v>441</v>
      </c>
      <c r="H31" s="432">
        <v>459</v>
      </c>
      <c r="I31" s="432">
        <v>495</v>
      </c>
    </row>
    <row r="32" spans="2:9" ht="24.9" customHeight="1" x14ac:dyDescent="0.25">
      <c r="B32" s="440" t="s">
        <v>249</v>
      </c>
      <c r="C32" s="427">
        <f>SUM(C29:C31)</f>
        <v>519</v>
      </c>
      <c r="D32" s="427">
        <f t="shared" ref="D32:I32" si="8">SUM(D29:D31)</f>
        <v>530</v>
      </c>
      <c r="E32" s="427">
        <f t="shared" si="8"/>
        <v>524</v>
      </c>
      <c r="F32" s="427">
        <f t="shared" si="8"/>
        <v>600</v>
      </c>
      <c r="G32" s="427">
        <f t="shared" si="8"/>
        <v>573</v>
      </c>
      <c r="H32" s="427">
        <f t="shared" ref="H32" si="9">SUM(H29:H31)</f>
        <v>586</v>
      </c>
      <c r="I32" s="427">
        <f t="shared" si="8"/>
        <v>624</v>
      </c>
    </row>
    <row r="33" spans="2:9" ht="13.5" customHeight="1" x14ac:dyDescent="0.25">
      <c r="B33" s="442"/>
      <c r="C33" s="443"/>
      <c r="D33" s="443"/>
      <c r="E33" s="443"/>
      <c r="F33" s="443"/>
      <c r="G33" s="443"/>
      <c r="H33" s="443"/>
      <c r="I33" s="443"/>
    </row>
    <row r="34" spans="2:9" ht="9.9" customHeight="1" x14ac:dyDescent="0.25">
      <c r="B34" s="54"/>
      <c r="C34" s="464"/>
      <c r="D34" s="464"/>
      <c r="E34" s="464"/>
      <c r="F34" s="464"/>
      <c r="G34" s="464"/>
      <c r="H34" s="464"/>
      <c r="I34" s="464"/>
    </row>
    <row r="35" spans="2:9" ht="24.75" customHeight="1" x14ac:dyDescent="0.25">
      <c r="B35" s="339" t="s">
        <v>53</v>
      </c>
      <c r="C35" s="436">
        <f>+C32+C27+C22+C17+C15+C10</f>
        <v>6940</v>
      </c>
      <c r="D35" s="436">
        <f t="shared" ref="D35:I35" si="10">+D32+D27+D22+D17+D15+D10</f>
        <v>7329</v>
      </c>
      <c r="E35" s="436">
        <f t="shared" si="10"/>
        <v>7692</v>
      </c>
      <c r="F35" s="436">
        <f t="shared" si="10"/>
        <v>7868</v>
      </c>
      <c r="G35" s="436">
        <f t="shared" si="10"/>
        <v>7999</v>
      </c>
      <c r="H35" s="436">
        <f t="shared" ref="H35" si="11">+H32+H27+H22+H17+H15+H10</f>
        <v>8369</v>
      </c>
      <c r="I35" s="436">
        <f t="shared" si="10"/>
        <v>8666</v>
      </c>
    </row>
    <row r="36" spans="2:9" ht="5.25" customHeight="1" x14ac:dyDescent="0.25">
      <c r="C36" s="85"/>
      <c r="D36" s="85"/>
      <c r="E36" s="85"/>
      <c r="F36" s="85"/>
      <c r="G36" s="85"/>
      <c r="H36" s="85"/>
      <c r="I36" s="85"/>
    </row>
    <row r="37" spans="2:9" ht="14.25" customHeight="1" x14ac:dyDescent="0.25">
      <c r="B37" s="404" t="s">
        <v>384</v>
      </c>
    </row>
    <row r="38" spans="2:9" ht="13.5" customHeight="1" x14ac:dyDescent="0.25">
      <c r="B38" s="404" t="s">
        <v>385</v>
      </c>
    </row>
    <row r="39" spans="2:9" ht="12.75" customHeight="1" x14ac:dyDescent="0.25">
      <c r="B39" s="404" t="s">
        <v>395</v>
      </c>
    </row>
    <row r="40" spans="2:9" ht="14.25" customHeight="1" x14ac:dyDescent="0.25">
      <c r="B40" s="40" t="s">
        <v>387</v>
      </c>
    </row>
  </sheetData>
  <customSheetViews>
    <customSheetView guid="{C6DB9338-125F-4216-B781-9736B7EB9E61}" scale="130" showPageBreaks="1" showGridLines="0" printArea="1" view="pageBreakPreview" topLeftCell="A19">
      <selection activeCell="F8" sqref="F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92D050"/>
  </sheetPr>
  <dimension ref="B2:K43"/>
  <sheetViews>
    <sheetView showGridLines="0" view="pageBreakPreview" topLeftCell="A16" zoomScaleNormal="130" zoomScaleSheetLayoutView="100" workbookViewId="0">
      <selection activeCell="I38" sqref="I38"/>
    </sheetView>
  </sheetViews>
  <sheetFormatPr baseColWidth="10" defaultRowHeight="13.2" x14ac:dyDescent="0.25"/>
  <cols>
    <col min="1" max="1" width="2.33203125" style="48" customWidth="1"/>
    <col min="2" max="2" width="21.33203125" style="48" customWidth="1"/>
    <col min="3" max="9" width="14" style="48" customWidth="1"/>
    <col min="10" max="10" width="2.6640625" style="48" customWidth="1"/>
    <col min="11" max="251" width="11.44140625" style="48"/>
    <col min="252" max="252" width="17" style="48" customWidth="1"/>
    <col min="253" max="507" width="11.44140625" style="48"/>
    <col min="508" max="508" width="17" style="48" customWidth="1"/>
    <col min="509" max="763" width="11.44140625" style="48"/>
    <col min="764" max="764" width="17" style="48" customWidth="1"/>
    <col min="765" max="1019" width="11.44140625" style="48"/>
    <col min="1020" max="1020" width="17" style="48" customWidth="1"/>
    <col min="1021" max="1275" width="11.44140625" style="48"/>
    <col min="1276" max="1276" width="17" style="48" customWidth="1"/>
    <col min="1277" max="1531" width="11.44140625" style="48"/>
    <col min="1532" max="1532" width="17" style="48" customWidth="1"/>
    <col min="1533" max="1787" width="11.44140625" style="48"/>
    <col min="1788" max="1788" width="17" style="48" customWidth="1"/>
    <col min="1789" max="2043" width="11.44140625" style="48"/>
    <col min="2044" max="2044" width="17" style="48" customWidth="1"/>
    <col min="2045" max="2299" width="11.44140625" style="48"/>
    <col min="2300" max="2300" width="17" style="48" customWidth="1"/>
    <col min="2301" max="2555" width="11.44140625" style="48"/>
    <col min="2556" max="2556" width="17" style="48" customWidth="1"/>
    <col min="2557" max="2811" width="11.44140625" style="48"/>
    <col min="2812" max="2812" width="17" style="48" customWidth="1"/>
    <col min="2813" max="3067" width="11.44140625" style="48"/>
    <col min="3068" max="3068" width="17" style="48" customWidth="1"/>
    <col min="3069" max="3323" width="11.44140625" style="48"/>
    <col min="3324" max="3324" width="17" style="48" customWidth="1"/>
    <col min="3325" max="3579" width="11.44140625" style="48"/>
    <col min="3580" max="3580" width="17" style="48" customWidth="1"/>
    <col min="3581" max="3835" width="11.44140625" style="48"/>
    <col min="3836" max="3836" width="17" style="48" customWidth="1"/>
    <col min="3837" max="4091" width="11.44140625" style="48"/>
    <col min="4092" max="4092" width="17" style="48" customWidth="1"/>
    <col min="4093" max="4347" width="11.44140625" style="48"/>
    <col min="4348" max="4348" width="17" style="48" customWidth="1"/>
    <col min="4349" max="4603" width="11.44140625" style="48"/>
    <col min="4604" max="4604" width="17" style="48" customWidth="1"/>
    <col min="4605" max="4859" width="11.44140625" style="48"/>
    <col min="4860" max="4860" width="17" style="48" customWidth="1"/>
    <col min="4861" max="5115" width="11.44140625" style="48"/>
    <col min="5116" max="5116" width="17" style="48" customWidth="1"/>
    <col min="5117" max="5371" width="11.44140625" style="48"/>
    <col min="5372" max="5372" width="17" style="48" customWidth="1"/>
    <col min="5373" max="5627" width="11.44140625" style="48"/>
    <col min="5628" max="5628" width="17" style="48" customWidth="1"/>
    <col min="5629" max="5883" width="11.44140625" style="48"/>
    <col min="5884" max="5884" width="17" style="48" customWidth="1"/>
    <col min="5885" max="6139" width="11.44140625" style="48"/>
    <col min="6140" max="6140" width="17" style="48" customWidth="1"/>
    <col min="6141" max="6395" width="11.44140625" style="48"/>
    <col min="6396" max="6396" width="17" style="48" customWidth="1"/>
    <col min="6397" max="6651" width="11.44140625" style="48"/>
    <col min="6652" max="6652" width="17" style="48" customWidth="1"/>
    <col min="6653" max="6907" width="11.44140625" style="48"/>
    <col min="6908" max="6908" width="17" style="48" customWidth="1"/>
    <col min="6909" max="7163" width="11.44140625" style="48"/>
    <col min="7164" max="7164" width="17" style="48" customWidth="1"/>
    <col min="7165" max="7419" width="11.44140625" style="48"/>
    <col min="7420" max="7420" width="17" style="48" customWidth="1"/>
    <col min="7421" max="7675" width="11.44140625" style="48"/>
    <col min="7676" max="7676" width="17" style="48" customWidth="1"/>
    <col min="7677" max="7931" width="11.44140625" style="48"/>
    <col min="7932" max="7932" width="17" style="48" customWidth="1"/>
    <col min="7933" max="8187" width="11.44140625" style="48"/>
    <col min="8188" max="8188" width="17" style="48" customWidth="1"/>
    <col min="8189" max="8443" width="11.44140625" style="48"/>
    <col min="8444" max="8444" width="17" style="48" customWidth="1"/>
    <col min="8445" max="8699" width="11.44140625" style="48"/>
    <col min="8700" max="8700" width="17" style="48" customWidth="1"/>
    <col min="8701" max="8955" width="11.44140625" style="48"/>
    <col min="8956" max="8956" width="17" style="48" customWidth="1"/>
    <col min="8957" max="9211" width="11.44140625" style="48"/>
    <col min="9212" max="9212" width="17" style="48" customWidth="1"/>
    <col min="9213" max="9467" width="11.44140625" style="48"/>
    <col min="9468" max="9468" width="17" style="48" customWidth="1"/>
    <col min="9469" max="9723" width="11.44140625" style="48"/>
    <col min="9724" max="9724" width="17" style="48" customWidth="1"/>
    <col min="9725" max="9979" width="11.44140625" style="48"/>
    <col min="9980" max="9980" width="17" style="48" customWidth="1"/>
    <col min="9981" max="10235" width="11.44140625" style="48"/>
    <col min="10236" max="10236" width="17" style="48" customWidth="1"/>
    <col min="10237" max="10491" width="11.44140625" style="48"/>
    <col min="10492" max="10492" width="17" style="48" customWidth="1"/>
    <col min="10493" max="10747" width="11.44140625" style="48"/>
    <col min="10748" max="10748" width="17" style="48" customWidth="1"/>
    <col min="10749" max="11003" width="11.44140625" style="48"/>
    <col min="11004" max="11004" width="17" style="48" customWidth="1"/>
    <col min="11005" max="11259" width="11.44140625" style="48"/>
    <col min="11260" max="11260" width="17" style="48" customWidth="1"/>
    <col min="11261" max="11515" width="11.44140625" style="48"/>
    <col min="11516" max="11516" width="17" style="48" customWidth="1"/>
    <col min="11517" max="11771" width="11.44140625" style="48"/>
    <col min="11772" max="11772" width="17" style="48" customWidth="1"/>
    <col min="11773" max="12027" width="11.44140625" style="48"/>
    <col min="12028" max="12028" width="17" style="48" customWidth="1"/>
    <col min="12029" max="12283" width="11.44140625" style="48"/>
    <col min="12284" max="12284" width="17" style="48" customWidth="1"/>
    <col min="12285" max="12539" width="11.44140625" style="48"/>
    <col min="12540" max="12540" width="17" style="48" customWidth="1"/>
    <col min="12541" max="12795" width="11.44140625" style="48"/>
    <col min="12796" max="12796" width="17" style="48" customWidth="1"/>
    <col min="12797" max="13051" width="11.44140625" style="48"/>
    <col min="13052" max="13052" width="17" style="48" customWidth="1"/>
    <col min="13053" max="13307" width="11.44140625" style="48"/>
    <col min="13308" max="13308" width="17" style="48" customWidth="1"/>
    <col min="13309" max="13563" width="11.44140625" style="48"/>
    <col min="13564" max="13564" width="17" style="48" customWidth="1"/>
    <col min="13565" max="13819" width="11.44140625" style="48"/>
    <col min="13820" max="13820" width="17" style="48" customWidth="1"/>
    <col min="13821" max="14075" width="11.44140625" style="48"/>
    <col min="14076" max="14076" width="17" style="48" customWidth="1"/>
    <col min="14077" max="14331" width="11.44140625" style="48"/>
    <col min="14332" max="14332" width="17" style="48" customWidth="1"/>
    <col min="14333" max="14587" width="11.44140625" style="48"/>
    <col min="14588" max="14588" width="17" style="48" customWidth="1"/>
    <col min="14589" max="14843" width="11.44140625" style="48"/>
    <col min="14844" max="14844" width="17" style="48" customWidth="1"/>
    <col min="14845" max="15099" width="11.44140625" style="48"/>
    <col min="15100" max="15100" width="17" style="48" customWidth="1"/>
    <col min="15101" max="15355" width="11.44140625" style="48"/>
    <col min="15356" max="15356" width="17" style="48" customWidth="1"/>
    <col min="15357" max="15611" width="11.44140625" style="48"/>
    <col min="15612" max="15612" width="17" style="48" customWidth="1"/>
    <col min="15613" max="15867" width="11.44140625" style="48"/>
    <col min="15868" max="15868" width="17" style="48" customWidth="1"/>
    <col min="15869" max="16123" width="11.44140625" style="48"/>
    <col min="16124" max="16124" width="17" style="48" customWidth="1"/>
    <col min="16125" max="16384" width="11.44140625" style="48"/>
  </cols>
  <sheetData>
    <row r="2" spans="2:11" ht="15.6" x14ac:dyDescent="0.3">
      <c r="B2" s="437" t="s">
        <v>161</v>
      </c>
      <c r="K2" s="146" t="s">
        <v>226</v>
      </c>
    </row>
    <row r="3" spans="2:11" ht="15.6" x14ac:dyDescent="0.3">
      <c r="B3" s="445" t="s">
        <v>389</v>
      </c>
    </row>
    <row r="5" spans="2:11" ht="31.5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38" t="s">
        <v>68</v>
      </c>
      <c r="C7" s="460"/>
      <c r="D7" s="460"/>
      <c r="E7" s="460"/>
      <c r="F7" s="460"/>
      <c r="G7" s="460"/>
      <c r="H7" s="460"/>
      <c r="I7" s="460"/>
    </row>
    <row r="8" spans="2:11" ht="24.9" customHeight="1" x14ac:dyDescent="0.25">
      <c r="B8" s="425" t="s">
        <v>69</v>
      </c>
      <c r="C8" s="432">
        <v>79</v>
      </c>
      <c r="D8" s="432">
        <v>78</v>
      </c>
      <c r="E8" s="432">
        <v>88</v>
      </c>
      <c r="F8" s="432">
        <v>96</v>
      </c>
      <c r="G8" s="432">
        <v>90</v>
      </c>
      <c r="H8" s="432">
        <v>92</v>
      </c>
      <c r="I8" s="432">
        <v>93</v>
      </c>
    </row>
    <row r="9" spans="2:11" ht="24.9" customHeight="1" x14ac:dyDescent="0.25">
      <c r="B9" s="425" t="s">
        <v>70</v>
      </c>
      <c r="C9" s="432">
        <v>642</v>
      </c>
      <c r="D9" s="432">
        <v>652</v>
      </c>
      <c r="E9" s="432">
        <v>689</v>
      </c>
      <c r="F9" s="432">
        <v>694</v>
      </c>
      <c r="G9" s="432">
        <v>683</v>
      </c>
      <c r="H9" s="432">
        <v>756</v>
      </c>
      <c r="I9" s="432">
        <v>798</v>
      </c>
    </row>
    <row r="10" spans="2:11" ht="24.9" customHeight="1" x14ac:dyDescent="0.25">
      <c r="B10" s="440" t="s">
        <v>249</v>
      </c>
      <c r="C10" s="469">
        <f t="shared" ref="C10:I10" si="0">SUM(C8:C9)</f>
        <v>721</v>
      </c>
      <c r="D10" s="469">
        <f t="shared" si="0"/>
        <v>730</v>
      </c>
      <c r="E10" s="469">
        <f t="shared" si="0"/>
        <v>777</v>
      </c>
      <c r="F10" s="469">
        <f t="shared" si="0"/>
        <v>790</v>
      </c>
      <c r="G10" s="469">
        <f t="shared" si="0"/>
        <v>773</v>
      </c>
      <c r="H10" s="469">
        <f>SUM(H8:H9)</f>
        <v>848</v>
      </c>
      <c r="I10" s="469">
        <f t="shared" si="0"/>
        <v>891</v>
      </c>
    </row>
    <row r="11" spans="2:11" ht="24.9" customHeight="1" x14ac:dyDescent="0.25">
      <c r="B11" s="425"/>
      <c r="C11" s="432"/>
      <c r="D11" s="432"/>
      <c r="E11" s="432"/>
      <c r="F11" s="432"/>
      <c r="G11" s="432"/>
      <c r="H11" s="432"/>
      <c r="I11" s="432"/>
    </row>
    <row r="12" spans="2:11" ht="24.9" customHeight="1" x14ac:dyDescent="0.25">
      <c r="B12" s="412" t="s">
        <v>71</v>
      </c>
      <c r="C12" s="470"/>
      <c r="D12" s="470"/>
      <c r="E12" s="470"/>
      <c r="F12" s="470"/>
      <c r="G12" s="470"/>
      <c r="H12" s="470"/>
      <c r="I12" s="470"/>
    </row>
    <row r="13" spans="2:11" ht="24.9" customHeight="1" x14ac:dyDescent="0.25">
      <c r="B13" s="425" t="s">
        <v>72</v>
      </c>
      <c r="C13" s="471">
        <v>36</v>
      </c>
      <c r="D13" s="471">
        <v>33</v>
      </c>
      <c r="E13" s="471">
        <v>34</v>
      </c>
      <c r="F13" s="471">
        <v>33</v>
      </c>
      <c r="G13" s="471">
        <v>34</v>
      </c>
      <c r="H13" s="471">
        <v>37</v>
      </c>
      <c r="I13" s="471">
        <v>37</v>
      </c>
    </row>
    <row r="14" spans="2:11" ht="24.9" customHeight="1" x14ac:dyDescent="0.25">
      <c r="B14" s="425" t="s">
        <v>73</v>
      </c>
      <c r="C14" s="432">
        <v>79</v>
      </c>
      <c r="D14" s="432">
        <v>80</v>
      </c>
      <c r="E14" s="432">
        <v>81</v>
      </c>
      <c r="F14" s="432">
        <v>81</v>
      </c>
      <c r="G14" s="432">
        <v>75</v>
      </c>
      <c r="H14" s="432">
        <v>78</v>
      </c>
      <c r="I14" s="432">
        <v>80</v>
      </c>
    </row>
    <row r="15" spans="2:11" ht="24.9" customHeight="1" x14ac:dyDescent="0.25">
      <c r="B15" s="440" t="s">
        <v>249</v>
      </c>
      <c r="C15" s="469">
        <f t="shared" ref="C15:I15" si="1">SUM(C13:C14)</f>
        <v>115</v>
      </c>
      <c r="D15" s="469">
        <f t="shared" si="1"/>
        <v>113</v>
      </c>
      <c r="E15" s="469">
        <f t="shared" si="1"/>
        <v>115</v>
      </c>
      <c r="F15" s="469">
        <f t="shared" si="1"/>
        <v>114</v>
      </c>
      <c r="G15" s="469">
        <f t="shared" si="1"/>
        <v>109</v>
      </c>
      <c r="H15" s="469">
        <f t="shared" ref="H15" si="2">SUM(H13:H14)</f>
        <v>115</v>
      </c>
      <c r="I15" s="469">
        <f t="shared" si="1"/>
        <v>117</v>
      </c>
    </row>
    <row r="16" spans="2:11" ht="24.9" customHeight="1" x14ac:dyDescent="0.25">
      <c r="B16" s="425"/>
      <c r="C16" s="432"/>
      <c r="D16" s="432"/>
      <c r="E16" s="432"/>
      <c r="F16" s="432"/>
      <c r="G16" s="432"/>
      <c r="H16" s="432"/>
      <c r="I16" s="432"/>
    </row>
    <row r="17" spans="2:9" ht="24.9" customHeight="1" x14ac:dyDescent="0.25">
      <c r="B17" s="412" t="s">
        <v>383</v>
      </c>
      <c r="C17" s="429">
        <v>1934</v>
      </c>
      <c r="D17" s="429">
        <v>2006</v>
      </c>
      <c r="E17" s="429">
        <v>1946</v>
      </c>
      <c r="F17" s="429">
        <v>1894</v>
      </c>
      <c r="G17" s="429">
        <v>1933</v>
      </c>
      <c r="H17" s="429">
        <v>1982</v>
      </c>
      <c r="I17" s="429">
        <v>2000</v>
      </c>
    </row>
    <row r="18" spans="2:9" s="58" customFormat="1" ht="24.9" customHeight="1" x14ac:dyDescent="0.25">
      <c r="B18" s="441"/>
      <c r="C18" s="431"/>
      <c r="D18" s="431"/>
      <c r="E18" s="431"/>
      <c r="F18" s="431"/>
      <c r="G18" s="431"/>
      <c r="H18" s="431"/>
      <c r="I18" s="431"/>
    </row>
    <row r="19" spans="2:9" ht="24.9" customHeight="1" x14ac:dyDescent="0.25">
      <c r="B19" s="412" t="s">
        <v>74</v>
      </c>
      <c r="C19" s="470"/>
      <c r="D19" s="470"/>
      <c r="E19" s="470"/>
      <c r="F19" s="470"/>
      <c r="G19" s="470"/>
      <c r="H19" s="470"/>
      <c r="I19" s="470"/>
    </row>
    <row r="20" spans="2:9" ht="24.9" customHeight="1" x14ac:dyDescent="0.25">
      <c r="B20" s="425" t="s">
        <v>75</v>
      </c>
      <c r="C20" s="432">
        <v>400</v>
      </c>
      <c r="D20" s="432">
        <v>420</v>
      </c>
      <c r="E20" s="432">
        <v>453</v>
      </c>
      <c r="F20" s="432">
        <v>349</v>
      </c>
      <c r="G20" s="432">
        <v>320</v>
      </c>
      <c r="H20" s="432">
        <v>330</v>
      </c>
      <c r="I20" s="432">
        <v>320</v>
      </c>
    </row>
    <row r="21" spans="2:9" ht="24.9" customHeight="1" x14ac:dyDescent="0.25">
      <c r="B21" s="425" t="s">
        <v>76</v>
      </c>
      <c r="C21" s="432">
        <v>92</v>
      </c>
      <c r="D21" s="432">
        <v>97</v>
      </c>
      <c r="E21" s="432">
        <v>82</v>
      </c>
      <c r="F21" s="432">
        <v>90</v>
      </c>
      <c r="G21" s="432">
        <v>84</v>
      </c>
      <c r="H21" s="432">
        <v>82</v>
      </c>
      <c r="I21" s="432">
        <v>82</v>
      </c>
    </row>
    <row r="22" spans="2:9" ht="24.9" customHeight="1" x14ac:dyDescent="0.25">
      <c r="B22" s="440" t="s">
        <v>249</v>
      </c>
      <c r="C22" s="469">
        <f t="shared" ref="C22:I22" si="3">SUM(C20:C21)</f>
        <v>492</v>
      </c>
      <c r="D22" s="469">
        <f t="shared" si="3"/>
        <v>517</v>
      </c>
      <c r="E22" s="469">
        <f t="shared" si="3"/>
        <v>535</v>
      </c>
      <c r="F22" s="469">
        <f t="shared" si="3"/>
        <v>439</v>
      </c>
      <c r="G22" s="469">
        <f t="shared" si="3"/>
        <v>404</v>
      </c>
      <c r="H22" s="469">
        <f t="shared" ref="H22" si="4">SUM(H20:H21)</f>
        <v>412</v>
      </c>
      <c r="I22" s="469">
        <f t="shared" si="3"/>
        <v>402</v>
      </c>
    </row>
    <row r="23" spans="2:9" ht="24.9" customHeight="1" x14ac:dyDescent="0.25">
      <c r="B23" s="425"/>
      <c r="C23" s="432"/>
      <c r="D23" s="432"/>
      <c r="E23" s="432"/>
      <c r="F23" s="432"/>
      <c r="G23" s="432"/>
      <c r="H23" s="432"/>
      <c r="I23" s="432"/>
    </row>
    <row r="24" spans="2:9" ht="24.9" customHeight="1" x14ac:dyDescent="0.25">
      <c r="B24" s="412" t="s">
        <v>77</v>
      </c>
      <c r="C24" s="400"/>
      <c r="D24" s="400"/>
      <c r="E24" s="400"/>
      <c r="F24" s="400"/>
      <c r="G24" s="400"/>
      <c r="H24" s="400"/>
      <c r="I24" s="400"/>
    </row>
    <row r="25" spans="2:9" ht="24.9" customHeight="1" x14ac:dyDescent="0.25">
      <c r="B25" s="425" t="s">
        <v>79</v>
      </c>
      <c r="C25" s="426">
        <v>3055</v>
      </c>
      <c r="D25" s="426">
        <v>3360</v>
      </c>
      <c r="E25" s="426">
        <v>3680</v>
      </c>
      <c r="F25" s="426">
        <v>3910</v>
      </c>
      <c r="G25" s="426">
        <v>4170</v>
      </c>
      <c r="H25" s="426">
        <v>4325</v>
      </c>
      <c r="I25" s="426">
        <v>4500</v>
      </c>
    </row>
    <row r="26" spans="2:9" ht="24.9" customHeight="1" x14ac:dyDescent="0.25">
      <c r="B26" s="425" t="s">
        <v>80</v>
      </c>
      <c r="C26" s="432">
        <v>89</v>
      </c>
      <c r="D26" s="432">
        <v>92</v>
      </c>
      <c r="E26" s="432">
        <v>83</v>
      </c>
      <c r="F26" s="432">
        <v>74</v>
      </c>
      <c r="G26" s="432">
        <v>85</v>
      </c>
      <c r="H26" s="432">
        <v>81</v>
      </c>
      <c r="I26" s="432">
        <v>82</v>
      </c>
    </row>
    <row r="27" spans="2:9" ht="24.9" customHeight="1" x14ac:dyDescent="0.25">
      <c r="B27" s="425" t="s">
        <v>86</v>
      </c>
      <c r="C27" s="432">
        <v>11</v>
      </c>
      <c r="D27" s="432">
        <v>14</v>
      </c>
      <c r="E27" s="432">
        <v>9</v>
      </c>
      <c r="F27" s="432">
        <v>14</v>
      </c>
      <c r="G27" s="432">
        <v>16</v>
      </c>
      <c r="H27" s="432">
        <v>21</v>
      </c>
      <c r="I27" s="432">
        <v>25</v>
      </c>
    </row>
    <row r="28" spans="2:9" ht="24.9" customHeight="1" x14ac:dyDescent="0.25">
      <c r="B28" s="440" t="s">
        <v>249</v>
      </c>
      <c r="C28" s="427">
        <f t="shared" ref="C28:I28" si="5">SUM(C25:C27)</f>
        <v>3155</v>
      </c>
      <c r="D28" s="427">
        <f t="shared" si="5"/>
        <v>3466</v>
      </c>
      <c r="E28" s="427">
        <f t="shared" si="5"/>
        <v>3772</v>
      </c>
      <c r="F28" s="427">
        <f t="shared" si="5"/>
        <v>3998</v>
      </c>
      <c r="G28" s="427">
        <f t="shared" si="5"/>
        <v>4271</v>
      </c>
      <c r="H28" s="427">
        <f t="shared" ref="H28" si="6">SUM(H25:H27)</f>
        <v>4427</v>
      </c>
      <c r="I28" s="427">
        <f t="shared" si="5"/>
        <v>4607</v>
      </c>
    </row>
    <row r="29" spans="2:9" ht="24.9" customHeight="1" x14ac:dyDescent="0.25">
      <c r="B29" s="425"/>
      <c r="C29" s="426"/>
      <c r="D29" s="426"/>
      <c r="E29" s="426"/>
      <c r="F29" s="426"/>
      <c r="G29" s="426"/>
      <c r="H29" s="426"/>
      <c r="I29" s="426"/>
    </row>
    <row r="30" spans="2:9" ht="24.9" customHeight="1" x14ac:dyDescent="0.25">
      <c r="B30" s="412" t="s">
        <v>81</v>
      </c>
      <c r="C30" s="470"/>
      <c r="D30" s="470"/>
      <c r="E30" s="470"/>
      <c r="F30" s="470"/>
      <c r="G30" s="470"/>
      <c r="H30" s="470"/>
      <c r="I30" s="470"/>
    </row>
    <row r="31" spans="2:9" ht="24.9" customHeight="1" x14ac:dyDescent="0.25">
      <c r="B31" s="425" t="s">
        <v>82</v>
      </c>
      <c r="C31" s="432">
        <v>62</v>
      </c>
      <c r="D31" s="432">
        <v>55</v>
      </c>
      <c r="E31" s="432">
        <v>64</v>
      </c>
      <c r="F31" s="432">
        <v>60</v>
      </c>
      <c r="G31" s="432">
        <v>73</v>
      </c>
      <c r="H31" s="432">
        <v>86</v>
      </c>
      <c r="I31" s="432">
        <v>79</v>
      </c>
    </row>
    <row r="32" spans="2:9" ht="24.9" customHeight="1" x14ac:dyDescent="0.25">
      <c r="B32" s="425" t="s">
        <v>83</v>
      </c>
      <c r="C32" s="432">
        <v>26</v>
      </c>
      <c r="D32" s="432">
        <v>26</v>
      </c>
      <c r="E32" s="432">
        <v>23</v>
      </c>
      <c r="F32" s="432">
        <v>18</v>
      </c>
      <c r="G32" s="432">
        <v>20</v>
      </c>
      <c r="H32" s="432">
        <v>17</v>
      </c>
      <c r="I32" s="432">
        <v>20</v>
      </c>
    </row>
    <row r="33" spans="2:9" ht="24.9" customHeight="1" x14ac:dyDescent="0.25">
      <c r="B33" s="440" t="s">
        <v>249</v>
      </c>
      <c r="C33" s="469">
        <f t="shared" ref="C33:I33" si="7">SUM(C31:C32)</f>
        <v>88</v>
      </c>
      <c r="D33" s="469">
        <f t="shared" si="7"/>
        <v>81</v>
      </c>
      <c r="E33" s="469">
        <f t="shared" si="7"/>
        <v>87</v>
      </c>
      <c r="F33" s="469">
        <f t="shared" si="7"/>
        <v>78</v>
      </c>
      <c r="G33" s="469">
        <f t="shared" si="7"/>
        <v>93</v>
      </c>
      <c r="H33" s="469">
        <f t="shared" ref="H33" si="8">SUM(H31:H32)</f>
        <v>103</v>
      </c>
      <c r="I33" s="469">
        <f t="shared" si="7"/>
        <v>99</v>
      </c>
    </row>
    <row r="34" spans="2:9" ht="12.75" customHeight="1" x14ac:dyDescent="0.25">
      <c r="B34" s="442"/>
      <c r="C34" s="443"/>
      <c r="D34" s="443"/>
      <c r="E34" s="443"/>
      <c r="F34" s="443"/>
      <c r="G34" s="443"/>
      <c r="H34" s="443"/>
      <c r="I34" s="443"/>
    </row>
    <row r="35" spans="2:9" ht="9.9" customHeight="1" x14ac:dyDescent="0.25">
      <c r="B35" s="54"/>
      <c r="C35" s="464"/>
      <c r="D35" s="464"/>
      <c r="E35" s="464"/>
      <c r="F35" s="464"/>
      <c r="G35" s="464"/>
      <c r="H35" s="464"/>
      <c r="I35" s="464"/>
    </row>
    <row r="36" spans="2:9" ht="27.75" customHeight="1" x14ac:dyDescent="0.25">
      <c r="B36" s="339" t="s">
        <v>53</v>
      </c>
      <c r="C36" s="436">
        <f>+C33+C28+C22+C17+C15+C10</f>
        <v>6505</v>
      </c>
      <c r="D36" s="436">
        <f t="shared" ref="D36:I36" si="9">+D33+D28+D22+D17+D15+D10</f>
        <v>6913</v>
      </c>
      <c r="E36" s="436">
        <f t="shared" si="9"/>
        <v>7232</v>
      </c>
      <c r="F36" s="436">
        <f t="shared" si="9"/>
        <v>7313</v>
      </c>
      <c r="G36" s="436">
        <f t="shared" si="9"/>
        <v>7583</v>
      </c>
      <c r="H36" s="436">
        <f t="shared" ref="H36" si="10">+H33+H28+H22+H17+H15+H10</f>
        <v>7887</v>
      </c>
      <c r="I36" s="436">
        <f t="shared" si="9"/>
        <v>8116</v>
      </c>
    </row>
    <row r="37" spans="2:9" x14ac:dyDescent="0.25">
      <c r="B37" s="56"/>
      <c r="C37" s="88"/>
      <c r="D37" s="88"/>
      <c r="E37" s="88"/>
      <c r="F37" s="88"/>
      <c r="G37" s="88"/>
      <c r="H37" s="88"/>
      <c r="I37" s="88"/>
    </row>
    <row r="38" spans="2:9" ht="10.5" customHeight="1" x14ac:dyDescent="0.25">
      <c r="B38" s="404" t="s">
        <v>384</v>
      </c>
    </row>
    <row r="39" spans="2:9" ht="10.5" customHeight="1" x14ac:dyDescent="0.25">
      <c r="B39" s="404" t="s">
        <v>385</v>
      </c>
    </row>
    <row r="40" spans="2:9" ht="10.5" customHeight="1" x14ac:dyDescent="0.25">
      <c r="B40" s="404" t="s">
        <v>392</v>
      </c>
    </row>
    <row r="41" spans="2:9" ht="10.5" customHeight="1" x14ac:dyDescent="0.25">
      <c r="B41" s="40" t="s">
        <v>387</v>
      </c>
    </row>
    <row r="43" spans="2:9" x14ac:dyDescent="0.25">
      <c r="B43" s="50"/>
    </row>
  </sheetData>
  <customSheetViews>
    <customSheetView guid="{C6DB9338-125F-4216-B781-9736B7EB9E61}" scale="130" showPageBreaks="1" showGridLines="0" printArea="1" view="pageBreakPreview" topLeftCell="A25">
      <selection activeCell="D40" sqref="D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</sheetPr>
  <dimension ref="B2:K44"/>
  <sheetViews>
    <sheetView showGridLines="0" tabSelected="1" view="pageBreakPreview" topLeftCell="A25" zoomScaleNormal="100" zoomScaleSheetLayoutView="100" workbookViewId="0">
      <selection activeCell="H43" sqref="H43"/>
    </sheetView>
  </sheetViews>
  <sheetFormatPr baseColWidth="10" defaultRowHeight="13.2" x14ac:dyDescent="0.25"/>
  <cols>
    <col min="1" max="1" width="2.6640625" customWidth="1"/>
    <col min="2" max="2" width="9.6640625" customWidth="1"/>
    <col min="3" max="9" width="14.6640625" customWidth="1"/>
    <col min="10" max="10" width="2.88671875" customWidth="1"/>
  </cols>
  <sheetData>
    <row r="2" spans="2:11" ht="15.6" x14ac:dyDescent="0.3">
      <c r="B2" s="123" t="s">
        <v>510</v>
      </c>
      <c r="C2" s="13"/>
      <c r="D2" s="13"/>
      <c r="K2" s="148" t="s">
        <v>226</v>
      </c>
    </row>
    <row r="3" spans="2:11" ht="15.6" x14ac:dyDescent="0.3">
      <c r="B3" s="123" t="s">
        <v>286</v>
      </c>
      <c r="C3" s="13"/>
      <c r="D3" s="13"/>
    </row>
    <row r="5" spans="2:11" ht="30" customHeight="1" x14ac:dyDescent="0.25">
      <c r="B5" s="69" t="s">
        <v>6</v>
      </c>
      <c r="C5" s="69">
        <v>2000</v>
      </c>
      <c r="D5" s="69">
        <v>2001</v>
      </c>
      <c r="E5" s="69">
        <v>2002</v>
      </c>
      <c r="F5" s="69">
        <v>2003</v>
      </c>
      <c r="G5" s="69">
        <v>2004</v>
      </c>
      <c r="H5" s="69">
        <v>2005</v>
      </c>
      <c r="I5" s="69">
        <v>2006</v>
      </c>
    </row>
    <row r="6" spans="2:11" ht="12" customHeight="1" x14ac:dyDescent="0.25">
      <c r="B6" s="16"/>
      <c r="C6" s="16"/>
      <c r="D6" s="16"/>
      <c r="E6" s="16"/>
      <c r="F6" s="16"/>
      <c r="G6" s="16"/>
      <c r="H6" s="16"/>
      <c r="I6" s="16"/>
    </row>
    <row r="7" spans="2:11" ht="24.9" customHeight="1" x14ac:dyDescent="0.25">
      <c r="B7" s="192" t="s">
        <v>7</v>
      </c>
      <c r="C7" s="227">
        <v>679806</v>
      </c>
      <c r="D7" s="227">
        <v>720168</v>
      </c>
      <c r="E7" s="227">
        <v>725510</v>
      </c>
      <c r="F7" s="227">
        <v>746121</v>
      </c>
      <c r="G7" s="227">
        <v>754170</v>
      </c>
      <c r="H7" s="227">
        <v>765821</v>
      </c>
      <c r="I7" s="227">
        <v>786930</v>
      </c>
      <c r="K7" s="81"/>
    </row>
    <row r="8" spans="2:11" ht="24.9" customHeight="1" x14ac:dyDescent="0.25">
      <c r="B8" s="194" t="s">
        <v>8</v>
      </c>
      <c r="C8" s="228">
        <v>686405</v>
      </c>
      <c r="D8" s="228">
        <v>710800</v>
      </c>
      <c r="E8" s="228">
        <v>728956</v>
      </c>
      <c r="F8" s="228">
        <v>740716</v>
      </c>
      <c r="G8" s="228">
        <v>756796</v>
      </c>
      <c r="H8" s="228">
        <v>748598</v>
      </c>
      <c r="I8" s="228">
        <v>775689</v>
      </c>
      <c r="K8" s="81"/>
    </row>
    <row r="9" spans="2:11" ht="24.9" customHeight="1" x14ac:dyDescent="0.25">
      <c r="B9" s="196" t="s">
        <v>9</v>
      </c>
      <c r="C9" s="229">
        <v>714999</v>
      </c>
      <c r="D9" s="229">
        <v>729195</v>
      </c>
      <c r="E9" s="229">
        <v>739602</v>
      </c>
      <c r="F9" s="229">
        <v>760352</v>
      </c>
      <c r="G9" s="229">
        <v>773505</v>
      </c>
      <c r="H9" s="229">
        <v>772974</v>
      </c>
      <c r="I9" s="229">
        <v>793131</v>
      </c>
      <c r="K9" s="81"/>
    </row>
    <row r="10" spans="2:11" ht="24.9" customHeight="1" x14ac:dyDescent="0.25">
      <c r="B10" s="194" t="s">
        <v>10</v>
      </c>
      <c r="C10" s="228">
        <v>688857</v>
      </c>
      <c r="D10" s="228">
        <v>722807</v>
      </c>
      <c r="E10" s="228">
        <v>719874</v>
      </c>
      <c r="F10" s="228">
        <v>775415</v>
      </c>
      <c r="G10" s="228">
        <v>771824</v>
      </c>
      <c r="H10" s="228">
        <v>782920</v>
      </c>
      <c r="I10" s="228">
        <v>805639</v>
      </c>
      <c r="K10" s="81"/>
    </row>
    <row r="11" spans="2:11" ht="24.9" customHeight="1" x14ac:dyDescent="0.25">
      <c r="B11" s="196" t="s">
        <v>11</v>
      </c>
      <c r="C11" s="229">
        <v>712832</v>
      </c>
      <c r="D11" s="229">
        <v>737338</v>
      </c>
      <c r="E11" s="229">
        <v>749325</v>
      </c>
      <c r="F11" s="229">
        <v>805947</v>
      </c>
      <c r="G11" s="229">
        <v>795778</v>
      </c>
      <c r="H11" s="229">
        <v>796094</v>
      </c>
      <c r="I11" s="229">
        <v>818556</v>
      </c>
      <c r="K11" s="81"/>
    </row>
    <row r="12" spans="2:11" ht="24.9" customHeight="1" x14ac:dyDescent="0.25">
      <c r="B12" s="194" t="s">
        <v>12</v>
      </c>
      <c r="C12" s="228">
        <v>791722</v>
      </c>
      <c r="D12" s="228">
        <v>783714</v>
      </c>
      <c r="E12" s="228">
        <v>788548</v>
      </c>
      <c r="F12" s="228">
        <v>840211</v>
      </c>
      <c r="G12" s="228">
        <v>821779</v>
      </c>
      <c r="H12" s="228">
        <v>831657</v>
      </c>
      <c r="I12" s="228">
        <v>842026</v>
      </c>
      <c r="K12" s="81"/>
    </row>
    <row r="13" spans="2:11" ht="24.9" customHeight="1" x14ac:dyDescent="0.25">
      <c r="B13" s="196" t="s">
        <v>13</v>
      </c>
      <c r="C13" s="229">
        <v>862050</v>
      </c>
      <c r="D13" s="229">
        <v>847208</v>
      </c>
      <c r="E13" s="229">
        <v>841100</v>
      </c>
      <c r="F13" s="229">
        <v>892882</v>
      </c>
      <c r="G13" s="229">
        <v>860457</v>
      </c>
      <c r="H13" s="229">
        <v>887067</v>
      </c>
      <c r="I13" s="229">
        <v>914126</v>
      </c>
      <c r="K13" s="81"/>
    </row>
    <row r="14" spans="2:11" ht="24.9" customHeight="1" x14ac:dyDescent="0.25">
      <c r="B14" s="194" t="s">
        <v>14</v>
      </c>
      <c r="C14" s="228">
        <v>893315</v>
      </c>
      <c r="D14" s="228">
        <v>901349</v>
      </c>
      <c r="E14" s="228">
        <v>901295</v>
      </c>
      <c r="F14" s="228">
        <v>916742</v>
      </c>
      <c r="G14" s="228">
        <v>922485</v>
      </c>
      <c r="H14" s="228">
        <v>877850</v>
      </c>
      <c r="I14" s="228">
        <v>894473</v>
      </c>
      <c r="K14" s="81"/>
    </row>
    <row r="15" spans="2:11" ht="24.9" customHeight="1" x14ac:dyDescent="0.25">
      <c r="B15" s="196" t="s">
        <v>15</v>
      </c>
      <c r="C15" s="229">
        <v>928845</v>
      </c>
      <c r="D15" s="229">
        <v>927512</v>
      </c>
      <c r="E15" s="229">
        <v>941922</v>
      </c>
      <c r="F15" s="229">
        <v>902354</v>
      </c>
      <c r="G15" s="229">
        <v>919014</v>
      </c>
      <c r="H15" s="229">
        <v>871263</v>
      </c>
      <c r="I15" s="229">
        <v>881658</v>
      </c>
      <c r="K15" s="81"/>
    </row>
    <row r="16" spans="2:11" ht="24.9" customHeight="1" x14ac:dyDescent="0.25">
      <c r="B16" s="194" t="s">
        <v>16</v>
      </c>
      <c r="C16" s="228">
        <v>868649</v>
      </c>
      <c r="D16" s="228">
        <v>876436</v>
      </c>
      <c r="E16" s="228">
        <v>900937</v>
      </c>
      <c r="F16" s="228">
        <v>822902</v>
      </c>
      <c r="G16" s="228">
        <v>873634</v>
      </c>
      <c r="H16" s="228">
        <v>853580</v>
      </c>
      <c r="I16" s="228">
        <v>873764</v>
      </c>
      <c r="K16" s="81"/>
    </row>
    <row r="17" spans="2:11" ht="24.9" customHeight="1" x14ac:dyDescent="0.25">
      <c r="B17" s="196" t="s">
        <v>17</v>
      </c>
      <c r="C17" s="229">
        <v>757995</v>
      </c>
      <c r="D17" s="229">
        <v>773563</v>
      </c>
      <c r="E17" s="229">
        <v>839843</v>
      </c>
      <c r="F17" s="229">
        <v>796461</v>
      </c>
      <c r="G17" s="229">
        <v>822523</v>
      </c>
      <c r="H17" s="229">
        <v>858456</v>
      </c>
      <c r="I17" s="229">
        <v>846082</v>
      </c>
      <c r="K17" s="81"/>
    </row>
    <row r="18" spans="2:11" ht="24.9" customHeight="1" x14ac:dyDescent="0.25">
      <c r="B18" s="198" t="s">
        <v>18</v>
      </c>
      <c r="C18" s="230">
        <v>725969</v>
      </c>
      <c r="D18" s="230">
        <v>742203</v>
      </c>
      <c r="E18" s="230">
        <v>781367</v>
      </c>
      <c r="F18" s="230">
        <v>784252</v>
      </c>
      <c r="G18" s="230">
        <v>792337</v>
      </c>
      <c r="H18" s="230">
        <v>822022</v>
      </c>
      <c r="I18" s="230">
        <v>856476</v>
      </c>
      <c r="K18" s="81"/>
    </row>
    <row r="19" spans="2:11" x14ac:dyDescent="0.25">
      <c r="B19" s="165"/>
      <c r="C19" s="165"/>
      <c r="D19" s="165"/>
      <c r="E19" s="166"/>
      <c r="F19" s="166"/>
      <c r="G19" s="166"/>
      <c r="H19" s="166"/>
      <c r="I19" s="166"/>
      <c r="K19" s="81"/>
    </row>
    <row r="20" spans="2:11" ht="20.100000000000001" customHeight="1" x14ac:dyDescent="0.25">
      <c r="B20" s="134" t="s">
        <v>53</v>
      </c>
      <c r="C20" s="231">
        <v>9311444</v>
      </c>
      <c r="D20" s="231">
        <v>9472293</v>
      </c>
      <c r="E20" s="231">
        <v>9658279</v>
      </c>
      <c r="F20" s="231">
        <v>9784355</v>
      </c>
      <c r="G20" s="231">
        <v>9864302</v>
      </c>
      <c r="H20" s="231">
        <v>9868302</v>
      </c>
      <c r="I20" s="231">
        <v>10088550</v>
      </c>
      <c r="K20" s="81"/>
    </row>
    <row r="21" spans="2:11" ht="5.25" customHeight="1" x14ac:dyDescent="0.25">
      <c r="B21" s="29"/>
      <c r="C21" s="29"/>
      <c r="D21" s="29"/>
      <c r="E21" s="17"/>
      <c r="F21" s="17"/>
      <c r="G21" s="17"/>
      <c r="H21" s="17"/>
      <c r="I21" s="17"/>
      <c r="J21" s="17"/>
      <c r="K21" s="81"/>
    </row>
    <row r="22" spans="2:11" ht="10.5" customHeight="1" x14ac:dyDescent="0.25">
      <c r="B22" s="29"/>
      <c r="C22" s="128"/>
      <c r="D22" s="128"/>
      <c r="E22" s="15"/>
      <c r="F22" s="232"/>
      <c r="G22" s="232"/>
      <c r="H22" s="232"/>
      <c r="I22" s="232"/>
      <c r="J22" s="18"/>
    </row>
    <row r="23" spans="2:11" ht="10.5" customHeight="1" x14ac:dyDescent="0.25">
      <c r="B23" s="29"/>
      <c r="C23" s="128"/>
      <c r="D23" s="128"/>
      <c r="E23" s="15"/>
      <c r="F23" s="232"/>
      <c r="G23" s="232"/>
      <c r="H23" s="232"/>
      <c r="I23" s="232"/>
      <c r="J23" s="18"/>
    </row>
    <row r="24" spans="2:11" ht="30" customHeight="1" x14ac:dyDescent="0.25">
      <c r="B24" s="69" t="s">
        <v>6</v>
      </c>
      <c r="C24" s="69">
        <v>2007</v>
      </c>
      <c r="D24" s="69">
        <v>2008</v>
      </c>
      <c r="E24" s="69">
        <v>2009</v>
      </c>
      <c r="F24" s="69">
        <v>2010</v>
      </c>
      <c r="G24" s="69">
        <v>2011</v>
      </c>
      <c r="H24" s="69" t="s">
        <v>417</v>
      </c>
      <c r="I24" s="615" t="s">
        <v>517</v>
      </c>
      <c r="J24" s="18"/>
    </row>
    <row r="25" spans="2:11" ht="10.5" customHeight="1" x14ac:dyDescent="0.25">
      <c r="B25" s="16"/>
      <c r="C25" s="16"/>
      <c r="D25" s="16"/>
      <c r="E25" s="16"/>
      <c r="F25" s="16"/>
      <c r="G25" s="16"/>
      <c r="H25" s="16"/>
      <c r="I25" s="20"/>
      <c r="J25" s="18"/>
    </row>
    <row r="26" spans="2:11" ht="24.9" customHeight="1" x14ac:dyDescent="0.25">
      <c r="B26" s="192" t="s">
        <v>7</v>
      </c>
      <c r="C26" s="227">
        <v>833261</v>
      </c>
      <c r="D26" s="227">
        <v>832329</v>
      </c>
      <c r="E26" s="227">
        <v>809272</v>
      </c>
      <c r="F26" s="227">
        <v>831392</v>
      </c>
      <c r="G26" s="227">
        <v>846827</v>
      </c>
      <c r="H26" s="227">
        <v>847724</v>
      </c>
      <c r="I26" s="227">
        <f>AVERAGE(C26:G26)</f>
        <v>830616.2</v>
      </c>
      <c r="K26" s="10"/>
    </row>
    <row r="27" spans="2:11" ht="24.9" customHeight="1" x14ac:dyDescent="0.25">
      <c r="B27" s="194" t="s">
        <v>8</v>
      </c>
      <c r="C27" s="228">
        <v>805848</v>
      </c>
      <c r="D27" s="228">
        <v>818583</v>
      </c>
      <c r="E27" s="228">
        <v>818193</v>
      </c>
      <c r="F27" s="228">
        <v>805778</v>
      </c>
      <c r="G27" s="228">
        <v>824083</v>
      </c>
      <c r="H27" s="228">
        <v>824162</v>
      </c>
      <c r="I27" s="233">
        <f t="shared" ref="I27:I39" si="0">AVERAGE(C27:G27)</f>
        <v>814497</v>
      </c>
      <c r="K27" s="10"/>
    </row>
    <row r="28" spans="2:11" ht="24.9" customHeight="1" x14ac:dyDescent="0.25">
      <c r="B28" s="196" t="s">
        <v>9</v>
      </c>
      <c r="C28" s="229">
        <v>831644</v>
      </c>
      <c r="D28" s="229">
        <v>848389</v>
      </c>
      <c r="E28" s="229">
        <v>839864</v>
      </c>
      <c r="F28" s="229">
        <v>830848</v>
      </c>
      <c r="G28" s="229">
        <v>845019</v>
      </c>
      <c r="H28" s="229">
        <v>848812</v>
      </c>
      <c r="I28" s="229">
        <f t="shared" si="0"/>
        <v>839152.8</v>
      </c>
      <c r="K28" s="10"/>
    </row>
    <row r="29" spans="2:11" ht="24.9" customHeight="1" x14ac:dyDescent="0.25">
      <c r="B29" s="194" t="s">
        <v>10</v>
      </c>
      <c r="C29" s="228">
        <v>841711</v>
      </c>
      <c r="D29" s="228">
        <v>854065</v>
      </c>
      <c r="E29" s="228">
        <v>848022</v>
      </c>
      <c r="F29" s="228">
        <v>834353</v>
      </c>
      <c r="G29" s="228">
        <v>840583</v>
      </c>
      <c r="H29" s="228">
        <v>864038</v>
      </c>
      <c r="I29" s="233">
        <f t="shared" si="0"/>
        <v>843746.8</v>
      </c>
      <c r="K29" s="10"/>
    </row>
    <row r="30" spans="2:11" ht="24.9" customHeight="1" x14ac:dyDescent="0.25">
      <c r="B30" s="196" t="s">
        <v>11</v>
      </c>
      <c r="C30" s="229">
        <v>863463</v>
      </c>
      <c r="D30" s="229">
        <v>873356</v>
      </c>
      <c r="E30" s="229">
        <v>876550</v>
      </c>
      <c r="F30" s="229">
        <v>872348</v>
      </c>
      <c r="G30" s="229">
        <v>862882</v>
      </c>
      <c r="H30" s="229">
        <v>895018</v>
      </c>
      <c r="I30" s="229">
        <f t="shared" si="0"/>
        <v>869719.8</v>
      </c>
      <c r="K30" s="10"/>
    </row>
    <row r="31" spans="2:11" ht="24.9" customHeight="1" x14ac:dyDescent="0.25">
      <c r="B31" s="194" t="s">
        <v>12</v>
      </c>
      <c r="C31" s="228">
        <v>857882</v>
      </c>
      <c r="D31" s="228">
        <v>912522</v>
      </c>
      <c r="E31" s="228">
        <v>897542</v>
      </c>
      <c r="F31" s="228">
        <v>906738</v>
      </c>
      <c r="G31" s="228">
        <v>887924</v>
      </c>
      <c r="H31" s="228">
        <v>914852</v>
      </c>
      <c r="I31" s="233">
        <f t="shared" si="0"/>
        <v>892521.6</v>
      </c>
      <c r="K31" s="10"/>
    </row>
    <row r="32" spans="2:11" ht="24.9" customHeight="1" x14ac:dyDescent="0.25">
      <c r="B32" s="196" t="s">
        <v>13</v>
      </c>
      <c r="C32" s="229">
        <v>910222</v>
      </c>
      <c r="D32" s="229">
        <v>950406</v>
      </c>
      <c r="E32" s="229">
        <v>933760</v>
      </c>
      <c r="F32" s="229">
        <v>958262</v>
      </c>
      <c r="G32" s="229">
        <v>947583</v>
      </c>
      <c r="H32" s="229">
        <v>976180</v>
      </c>
      <c r="I32" s="229">
        <f t="shared" si="0"/>
        <v>940046.6</v>
      </c>
      <c r="K32" s="10"/>
    </row>
    <row r="33" spans="2:11" ht="24.9" customHeight="1" x14ac:dyDescent="0.25">
      <c r="B33" s="194" t="s">
        <v>14</v>
      </c>
      <c r="C33" s="228">
        <v>917834</v>
      </c>
      <c r="D33" s="228">
        <v>943529</v>
      </c>
      <c r="E33" s="228">
        <v>942154</v>
      </c>
      <c r="F33" s="228">
        <v>967500</v>
      </c>
      <c r="G33" s="228">
        <v>965584</v>
      </c>
      <c r="H33" s="228">
        <v>993710</v>
      </c>
      <c r="I33" s="233">
        <f t="shared" si="0"/>
        <v>947320.2</v>
      </c>
      <c r="K33" s="10"/>
    </row>
    <row r="34" spans="2:11" ht="24.9" customHeight="1" x14ac:dyDescent="0.25">
      <c r="B34" s="196" t="s">
        <v>15</v>
      </c>
      <c r="C34" s="229">
        <v>899435</v>
      </c>
      <c r="D34" s="229">
        <v>943094</v>
      </c>
      <c r="E34" s="229">
        <v>923093</v>
      </c>
      <c r="F34" s="229">
        <v>948825</v>
      </c>
      <c r="G34" s="229">
        <v>964629</v>
      </c>
      <c r="H34" s="229">
        <v>984305</v>
      </c>
      <c r="I34" s="229">
        <f t="shared" si="0"/>
        <v>935815.2</v>
      </c>
      <c r="K34" s="10"/>
    </row>
    <row r="35" spans="2:11" ht="24.9" customHeight="1" x14ac:dyDescent="0.25">
      <c r="B35" s="194" t="s">
        <v>16</v>
      </c>
      <c r="C35" s="228">
        <v>908221</v>
      </c>
      <c r="D35" s="228">
        <v>910707</v>
      </c>
      <c r="E35" s="228">
        <v>923009</v>
      </c>
      <c r="F35" s="228">
        <v>929458</v>
      </c>
      <c r="G35" s="228">
        <v>949682</v>
      </c>
      <c r="H35" s="228"/>
      <c r="I35" s="233">
        <f t="shared" si="0"/>
        <v>924215.4</v>
      </c>
      <c r="K35" s="10"/>
    </row>
    <row r="36" spans="2:11" ht="24.9" customHeight="1" x14ac:dyDescent="0.25">
      <c r="B36" s="196" t="s">
        <v>17</v>
      </c>
      <c r="C36" s="229">
        <v>858431</v>
      </c>
      <c r="D36" s="229">
        <v>891070</v>
      </c>
      <c r="E36" s="229">
        <v>894594</v>
      </c>
      <c r="F36" s="229">
        <v>912584</v>
      </c>
      <c r="G36" s="229">
        <v>913340</v>
      </c>
      <c r="H36" s="229"/>
      <c r="I36" s="229">
        <f t="shared" si="0"/>
        <v>894003.8</v>
      </c>
      <c r="K36" s="10"/>
    </row>
    <row r="37" spans="2:11" ht="24.9" customHeight="1" x14ac:dyDescent="0.25">
      <c r="B37" s="198" t="s">
        <v>18</v>
      </c>
      <c r="C37" s="230">
        <v>818030</v>
      </c>
      <c r="D37" s="230">
        <v>811431</v>
      </c>
      <c r="E37" s="230">
        <v>842984</v>
      </c>
      <c r="F37" s="230">
        <v>878606</v>
      </c>
      <c r="G37" s="234">
        <v>876152</v>
      </c>
      <c r="H37" s="234"/>
      <c r="I37" s="233">
        <f t="shared" si="0"/>
        <v>845440.6</v>
      </c>
      <c r="K37" s="10"/>
    </row>
    <row r="38" spans="2:11" x14ac:dyDescent="0.25">
      <c r="B38" s="165"/>
      <c r="C38" s="166"/>
      <c r="D38" s="166"/>
      <c r="E38" s="166"/>
      <c r="F38" s="166"/>
      <c r="G38" s="166"/>
      <c r="H38" s="166"/>
      <c r="I38" s="235"/>
      <c r="K38" s="10"/>
    </row>
    <row r="39" spans="2:11" ht="20.100000000000001" customHeight="1" x14ac:dyDescent="0.25">
      <c r="B39" s="134" t="s">
        <v>53</v>
      </c>
      <c r="C39" s="231">
        <v>10345982</v>
      </c>
      <c r="D39" s="231">
        <v>10589481</v>
      </c>
      <c r="E39" s="231">
        <v>10549037</v>
      </c>
      <c r="F39" s="231">
        <v>10676691</v>
      </c>
      <c r="G39" s="231">
        <v>10724281</v>
      </c>
      <c r="H39" s="231">
        <v>8148801</v>
      </c>
      <c r="I39" s="231">
        <f t="shared" si="0"/>
        <v>10577094.4</v>
      </c>
      <c r="K39" s="10"/>
    </row>
    <row r="40" spans="2:11" ht="6" customHeight="1" x14ac:dyDescent="0.25"/>
    <row r="41" spans="2:11" x14ac:dyDescent="0.25">
      <c r="B41" s="130" t="s">
        <v>112</v>
      </c>
      <c r="H41" s="10"/>
    </row>
    <row r="42" spans="2:11" x14ac:dyDescent="0.25">
      <c r="B42" s="130" t="s">
        <v>214</v>
      </c>
    </row>
    <row r="43" spans="2:11" x14ac:dyDescent="0.25">
      <c r="B43" s="131" t="s">
        <v>347</v>
      </c>
    </row>
    <row r="44" spans="2:11" x14ac:dyDescent="0.25">
      <c r="B44" s="132" t="s">
        <v>288</v>
      </c>
    </row>
  </sheetData>
  <customSheetViews>
    <customSheetView guid="{C6DB9338-125F-4216-B781-9736B7EB9E61}" scale="160" showPageBreaks="1" showGridLines="0" printArea="1" view="pageBreakPreview">
      <selection activeCell="N23" sqref="N23"/>
      <pageMargins left="0.35433070866141736" right="0.35433070866141736" top="0.98425196850393704" bottom="0.98425196850393704" header="0" footer="0"/>
      <printOptions horizontalCentered="1"/>
      <pageSetup scale="74" orientation="landscape" r:id="rId1"/>
      <headerFooter alignWithMargins="0">
        <oddFooter>&amp;A</oddFooter>
      </headerFooter>
    </customSheetView>
  </customSheetViews>
  <phoneticPr fontId="2" type="noConversion"/>
  <hyperlinks>
    <hyperlink ref="K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ignoredErrors>
    <ignoredError sqref="I26:I34 I39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92D050"/>
  </sheetPr>
  <dimension ref="B2:K38"/>
  <sheetViews>
    <sheetView showGridLines="0" view="pageBreakPreview" zoomScale="110" zoomScaleNormal="130" zoomScaleSheetLayoutView="110" workbookViewId="0">
      <selection activeCell="E34" sqref="E34"/>
    </sheetView>
  </sheetViews>
  <sheetFormatPr baseColWidth="10" defaultRowHeight="13.2" x14ac:dyDescent="0.25"/>
  <cols>
    <col min="1" max="1" width="2.6640625" style="48" customWidth="1"/>
    <col min="2" max="2" width="16.6640625" style="48" customWidth="1"/>
    <col min="3" max="9" width="14.33203125" style="48" customWidth="1"/>
    <col min="10" max="10" width="3.6640625" style="48" customWidth="1"/>
    <col min="11" max="251" width="11.44140625" style="48"/>
    <col min="252" max="252" width="14.6640625" style="48" customWidth="1"/>
    <col min="253" max="507" width="11.44140625" style="48"/>
    <col min="508" max="508" width="14.6640625" style="48" customWidth="1"/>
    <col min="509" max="763" width="11.44140625" style="48"/>
    <col min="764" max="764" width="14.6640625" style="48" customWidth="1"/>
    <col min="765" max="1019" width="11.44140625" style="48"/>
    <col min="1020" max="1020" width="14.6640625" style="48" customWidth="1"/>
    <col min="1021" max="1275" width="11.44140625" style="48"/>
    <col min="1276" max="1276" width="14.6640625" style="48" customWidth="1"/>
    <col min="1277" max="1531" width="11.44140625" style="48"/>
    <col min="1532" max="1532" width="14.6640625" style="48" customWidth="1"/>
    <col min="1533" max="1787" width="11.44140625" style="48"/>
    <col min="1788" max="1788" width="14.6640625" style="48" customWidth="1"/>
    <col min="1789" max="2043" width="11.44140625" style="48"/>
    <col min="2044" max="2044" width="14.6640625" style="48" customWidth="1"/>
    <col min="2045" max="2299" width="11.44140625" style="48"/>
    <col min="2300" max="2300" width="14.6640625" style="48" customWidth="1"/>
    <col min="2301" max="2555" width="11.44140625" style="48"/>
    <col min="2556" max="2556" width="14.6640625" style="48" customWidth="1"/>
    <col min="2557" max="2811" width="11.44140625" style="48"/>
    <col min="2812" max="2812" width="14.6640625" style="48" customWidth="1"/>
    <col min="2813" max="3067" width="11.44140625" style="48"/>
    <col min="3068" max="3068" width="14.6640625" style="48" customWidth="1"/>
    <col min="3069" max="3323" width="11.44140625" style="48"/>
    <col min="3324" max="3324" width="14.6640625" style="48" customWidth="1"/>
    <col min="3325" max="3579" width="11.44140625" style="48"/>
    <col min="3580" max="3580" width="14.6640625" style="48" customWidth="1"/>
    <col min="3581" max="3835" width="11.44140625" style="48"/>
    <col min="3836" max="3836" width="14.6640625" style="48" customWidth="1"/>
    <col min="3837" max="4091" width="11.44140625" style="48"/>
    <col min="4092" max="4092" width="14.6640625" style="48" customWidth="1"/>
    <col min="4093" max="4347" width="11.44140625" style="48"/>
    <col min="4348" max="4348" width="14.6640625" style="48" customWidth="1"/>
    <col min="4349" max="4603" width="11.44140625" style="48"/>
    <col min="4604" max="4604" width="14.6640625" style="48" customWidth="1"/>
    <col min="4605" max="4859" width="11.44140625" style="48"/>
    <col min="4860" max="4860" width="14.6640625" style="48" customWidth="1"/>
    <col min="4861" max="5115" width="11.44140625" style="48"/>
    <col min="5116" max="5116" width="14.6640625" style="48" customWidth="1"/>
    <col min="5117" max="5371" width="11.44140625" style="48"/>
    <col min="5372" max="5372" width="14.6640625" style="48" customWidth="1"/>
    <col min="5373" max="5627" width="11.44140625" style="48"/>
    <col min="5628" max="5628" width="14.6640625" style="48" customWidth="1"/>
    <col min="5629" max="5883" width="11.44140625" style="48"/>
    <col min="5884" max="5884" width="14.6640625" style="48" customWidth="1"/>
    <col min="5885" max="6139" width="11.44140625" style="48"/>
    <col min="6140" max="6140" width="14.6640625" style="48" customWidth="1"/>
    <col min="6141" max="6395" width="11.44140625" style="48"/>
    <col min="6396" max="6396" width="14.6640625" style="48" customWidth="1"/>
    <col min="6397" max="6651" width="11.44140625" style="48"/>
    <col min="6652" max="6652" width="14.6640625" style="48" customWidth="1"/>
    <col min="6653" max="6907" width="11.44140625" style="48"/>
    <col min="6908" max="6908" width="14.6640625" style="48" customWidth="1"/>
    <col min="6909" max="7163" width="11.44140625" style="48"/>
    <col min="7164" max="7164" width="14.6640625" style="48" customWidth="1"/>
    <col min="7165" max="7419" width="11.44140625" style="48"/>
    <col min="7420" max="7420" width="14.6640625" style="48" customWidth="1"/>
    <col min="7421" max="7675" width="11.44140625" style="48"/>
    <col min="7676" max="7676" width="14.6640625" style="48" customWidth="1"/>
    <col min="7677" max="7931" width="11.44140625" style="48"/>
    <col min="7932" max="7932" width="14.6640625" style="48" customWidth="1"/>
    <col min="7933" max="8187" width="11.44140625" style="48"/>
    <col min="8188" max="8188" width="14.6640625" style="48" customWidth="1"/>
    <col min="8189" max="8443" width="11.44140625" style="48"/>
    <col min="8444" max="8444" width="14.6640625" style="48" customWidth="1"/>
    <col min="8445" max="8699" width="11.44140625" style="48"/>
    <col min="8700" max="8700" width="14.6640625" style="48" customWidth="1"/>
    <col min="8701" max="8955" width="11.44140625" style="48"/>
    <col min="8956" max="8956" width="14.6640625" style="48" customWidth="1"/>
    <col min="8957" max="9211" width="11.44140625" style="48"/>
    <col min="9212" max="9212" width="14.6640625" style="48" customWidth="1"/>
    <col min="9213" max="9467" width="11.44140625" style="48"/>
    <col min="9468" max="9468" width="14.6640625" style="48" customWidth="1"/>
    <col min="9469" max="9723" width="11.44140625" style="48"/>
    <col min="9724" max="9724" width="14.6640625" style="48" customWidth="1"/>
    <col min="9725" max="9979" width="11.44140625" style="48"/>
    <col min="9980" max="9980" width="14.6640625" style="48" customWidth="1"/>
    <col min="9981" max="10235" width="11.44140625" style="48"/>
    <col min="10236" max="10236" width="14.6640625" style="48" customWidth="1"/>
    <col min="10237" max="10491" width="11.44140625" style="48"/>
    <col min="10492" max="10492" width="14.6640625" style="48" customWidth="1"/>
    <col min="10493" max="10747" width="11.44140625" style="48"/>
    <col min="10748" max="10748" width="14.6640625" style="48" customWidth="1"/>
    <col min="10749" max="11003" width="11.44140625" style="48"/>
    <col min="11004" max="11004" width="14.6640625" style="48" customWidth="1"/>
    <col min="11005" max="11259" width="11.44140625" style="48"/>
    <col min="11260" max="11260" width="14.6640625" style="48" customWidth="1"/>
    <col min="11261" max="11515" width="11.44140625" style="48"/>
    <col min="11516" max="11516" width="14.6640625" style="48" customWidth="1"/>
    <col min="11517" max="11771" width="11.44140625" style="48"/>
    <col min="11772" max="11772" width="14.6640625" style="48" customWidth="1"/>
    <col min="11773" max="12027" width="11.44140625" style="48"/>
    <col min="12028" max="12028" width="14.6640625" style="48" customWidth="1"/>
    <col min="12029" max="12283" width="11.44140625" style="48"/>
    <col min="12284" max="12284" width="14.6640625" style="48" customWidth="1"/>
    <col min="12285" max="12539" width="11.44140625" style="48"/>
    <col min="12540" max="12540" width="14.6640625" style="48" customWidth="1"/>
    <col min="12541" max="12795" width="11.44140625" style="48"/>
    <col min="12796" max="12796" width="14.6640625" style="48" customWidth="1"/>
    <col min="12797" max="13051" width="11.44140625" style="48"/>
    <col min="13052" max="13052" width="14.6640625" style="48" customWidth="1"/>
    <col min="13053" max="13307" width="11.44140625" style="48"/>
    <col min="13308" max="13308" width="14.6640625" style="48" customWidth="1"/>
    <col min="13309" max="13563" width="11.44140625" style="48"/>
    <col min="13564" max="13564" width="14.6640625" style="48" customWidth="1"/>
    <col min="13565" max="13819" width="11.44140625" style="48"/>
    <col min="13820" max="13820" width="14.6640625" style="48" customWidth="1"/>
    <col min="13821" max="14075" width="11.44140625" style="48"/>
    <col min="14076" max="14076" width="14.6640625" style="48" customWidth="1"/>
    <col min="14077" max="14331" width="11.44140625" style="48"/>
    <col min="14332" max="14332" width="14.6640625" style="48" customWidth="1"/>
    <col min="14333" max="14587" width="11.44140625" style="48"/>
    <col min="14588" max="14588" width="14.6640625" style="48" customWidth="1"/>
    <col min="14589" max="14843" width="11.44140625" style="48"/>
    <col min="14844" max="14844" width="14.6640625" style="48" customWidth="1"/>
    <col min="14845" max="15099" width="11.44140625" style="48"/>
    <col min="15100" max="15100" width="14.6640625" style="48" customWidth="1"/>
    <col min="15101" max="15355" width="11.44140625" style="48"/>
    <col min="15356" max="15356" width="14.6640625" style="48" customWidth="1"/>
    <col min="15357" max="15611" width="11.44140625" style="48"/>
    <col min="15612" max="15612" width="14.6640625" style="48" customWidth="1"/>
    <col min="15613" max="15867" width="11.44140625" style="48"/>
    <col min="15868" max="15868" width="14.6640625" style="48" customWidth="1"/>
    <col min="15869" max="16123" width="11.44140625" style="48"/>
    <col min="16124" max="16124" width="14.6640625" style="48" customWidth="1"/>
    <col min="16125" max="16384" width="11.44140625" style="48"/>
  </cols>
  <sheetData>
    <row r="2" spans="2:11" ht="15.6" x14ac:dyDescent="0.3">
      <c r="B2" s="437" t="s">
        <v>162</v>
      </c>
      <c r="K2" s="145" t="s">
        <v>226</v>
      </c>
    </row>
    <row r="3" spans="2:11" ht="15.6" x14ac:dyDescent="0.3">
      <c r="B3" s="445" t="s">
        <v>389</v>
      </c>
    </row>
    <row r="5" spans="2:11" ht="30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1.9" customHeight="1" x14ac:dyDescent="0.25">
      <c r="B7" s="438" t="s">
        <v>68</v>
      </c>
      <c r="C7" s="468"/>
      <c r="D7" s="468"/>
      <c r="E7" s="468"/>
      <c r="F7" s="468"/>
      <c r="G7" s="468"/>
      <c r="H7" s="468"/>
      <c r="I7" s="468"/>
    </row>
    <row r="8" spans="2:11" ht="21.9" customHeight="1" x14ac:dyDescent="0.25">
      <c r="B8" s="425" t="s">
        <v>69</v>
      </c>
      <c r="C8" s="480">
        <v>15</v>
      </c>
      <c r="D8" s="480">
        <v>13</v>
      </c>
      <c r="E8" s="480">
        <v>7</v>
      </c>
      <c r="F8" s="480">
        <v>12</v>
      </c>
      <c r="G8" s="480">
        <v>8</v>
      </c>
      <c r="H8" s="480">
        <v>8</v>
      </c>
      <c r="I8" s="480">
        <v>10</v>
      </c>
    </row>
    <row r="9" spans="2:11" ht="21.9" customHeight="1" x14ac:dyDescent="0.25">
      <c r="B9" s="425" t="s">
        <v>70</v>
      </c>
      <c r="C9" s="480">
        <v>18</v>
      </c>
      <c r="D9" s="480">
        <v>18</v>
      </c>
      <c r="E9" s="480">
        <v>16</v>
      </c>
      <c r="F9" s="480">
        <v>17</v>
      </c>
      <c r="G9" s="480">
        <v>10</v>
      </c>
      <c r="H9" s="480">
        <v>11</v>
      </c>
      <c r="I9" s="480">
        <v>10</v>
      </c>
    </row>
    <row r="10" spans="2:11" ht="21.9" customHeight="1" x14ac:dyDescent="0.25">
      <c r="B10" s="440" t="s">
        <v>249</v>
      </c>
      <c r="C10" s="481">
        <f>SUM(C8:C9)</f>
        <v>33</v>
      </c>
      <c r="D10" s="481">
        <f t="shared" ref="D10:I10" si="0">SUM(D8:D9)</f>
        <v>31</v>
      </c>
      <c r="E10" s="481">
        <f t="shared" si="0"/>
        <v>23</v>
      </c>
      <c r="F10" s="481">
        <f t="shared" si="0"/>
        <v>29</v>
      </c>
      <c r="G10" s="481">
        <f t="shared" si="0"/>
        <v>18</v>
      </c>
      <c r="H10" s="481">
        <f t="shared" ref="H10" si="1">SUM(H8:H9)</f>
        <v>19</v>
      </c>
      <c r="I10" s="481">
        <f t="shared" si="0"/>
        <v>20</v>
      </c>
    </row>
    <row r="11" spans="2:11" ht="21.9" customHeight="1" x14ac:dyDescent="0.25">
      <c r="B11" s="425"/>
      <c r="C11" s="480"/>
      <c r="D11" s="480"/>
      <c r="E11" s="480"/>
      <c r="F11" s="480"/>
      <c r="G11" s="480"/>
      <c r="H11" s="480"/>
      <c r="I11" s="480"/>
    </row>
    <row r="12" spans="2:11" ht="21.9" customHeight="1" x14ac:dyDescent="0.25">
      <c r="B12" s="475" t="s">
        <v>73</v>
      </c>
      <c r="C12" s="482">
        <v>1</v>
      </c>
      <c r="D12" s="482">
        <v>1</v>
      </c>
      <c r="E12" s="482">
        <v>1</v>
      </c>
      <c r="F12" s="482">
        <v>7</v>
      </c>
      <c r="G12" s="482">
        <v>2</v>
      </c>
      <c r="H12" s="482">
        <v>0</v>
      </c>
      <c r="I12" s="482">
        <v>1</v>
      </c>
    </row>
    <row r="13" spans="2:11" ht="21.9" customHeight="1" x14ac:dyDescent="0.25">
      <c r="B13" s="425"/>
      <c r="C13" s="480"/>
      <c r="D13" s="480"/>
      <c r="E13" s="480"/>
      <c r="F13" s="480"/>
      <c r="G13" s="480"/>
      <c r="H13" s="480"/>
      <c r="I13" s="480"/>
    </row>
    <row r="14" spans="2:11" ht="21.9" customHeight="1" x14ac:dyDescent="0.25">
      <c r="B14" s="412" t="s">
        <v>383</v>
      </c>
      <c r="C14" s="482">
        <v>84</v>
      </c>
      <c r="D14" s="482">
        <v>84</v>
      </c>
      <c r="E14" s="482">
        <v>93</v>
      </c>
      <c r="F14" s="482">
        <v>66</v>
      </c>
      <c r="G14" s="482">
        <v>63</v>
      </c>
      <c r="H14" s="482">
        <v>65</v>
      </c>
      <c r="I14" s="482">
        <v>65</v>
      </c>
    </row>
    <row r="15" spans="2:11" s="58" customFormat="1" ht="21.9" customHeight="1" x14ac:dyDescent="0.25">
      <c r="B15" s="441"/>
      <c r="C15" s="483"/>
      <c r="D15" s="483"/>
      <c r="E15" s="483"/>
      <c r="F15" s="483"/>
      <c r="G15" s="483"/>
      <c r="H15" s="483"/>
      <c r="I15" s="483"/>
    </row>
    <row r="16" spans="2:11" ht="21.9" customHeight="1" x14ac:dyDescent="0.25">
      <c r="B16" s="412" t="s">
        <v>74</v>
      </c>
      <c r="C16" s="470"/>
      <c r="D16" s="470"/>
      <c r="E16" s="470"/>
      <c r="F16" s="470"/>
      <c r="G16" s="470"/>
      <c r="H16" s="470"/>
      <c r="I16" s="470"/>
    </row>
    <row r="17" spans="2:9" ht="21.9" customHeight="1" x14ac:dyDescent="0.25">
      <c r="B17" s="425" t="s">
        <v>76</v>
      </c>
      <c r="C17" s="480">
        <v>0</v>
      </c>
      <c r="D17" s="480">
        <v>1</v>
      </c>
      <c r="E17" s="480">
        <v>3</v>
      </c>
      <c r="F17" s="480">
        <v>16</v>
      </c>
      <c r="G17" s="480">
        <v>6</v>
      </c>
      <c r="H17" s="480">
        <v>4</v>
      </c>
      <c r="I17" s="480">
        <v>4</v>
      </c>
    </row>
    <row r="18" spans="2:9" ht="21.9" customHeight="1" x14ac:dyDescent="0.25">
      <c r="B18" s="425" t="s">
        <v>75</v>
      </c>
      <c r="C18" s="480">
        <v>115</v>
      </c>
      <c r="D18" s="480">
        <v>130</v>
      </c>
      <c r="E18" s="480">
        <v>150</v>
      </c>
      <c r="F18" s="480">
        <v>107</v>
      </c>
      <c r="G18" s="480">
        <v>114</v>
      </c>
      <c r="H18" s="480">
        <v>116</v>
      </c>
      <c r="I18" s="480">
        <v>90</v>
      </c>
    </row>
    <row r="19" spans="2:9" ht="21.9" customHeight="1" x14ac:dyDescent="0.25">
      <c r="B19" s="440" t="s">
        <v>249</v>
      </c>
      <c r="C19" s="481">
        <f>SUM(C17:C18)</f>
        <v>115</v>
      </c>
      <c r="D19" s="481">
        <f t="shared" ref="D19:I19" si="2">SUM(D17:D18)</f>
        <v>131</v>
      </c>
      <c r="E19" s="481">
        <f t="shared" si="2"/>
        <v>153</v>
      </c>
      <c r="F19" s="481">
        <f t="shared" si="2"/>
        <v>123</v>
      </c>
      <c r="G19" s="481">
        <f t="shared" si="2"/>
        <v>120</v>
      </c>
      <c r="H19" s="481">
        <f t="shared" ref="H19" si="3">SUM(H17:H18)</f>
        <v>120</v>
      </c>
      <c r="I19" s="481">
        <f t="shared" si="2"/>
        <v>94</v>
      </c>
    </row>
    <row r="20" spans="2:9" ht="21.9" customHeight="1" x14ac:dyDescent="0.25">
      <c r="B20" s="425"/>
      <c r="C20" s="480"/>
      <c r="D20" s="480"/>
      <c r="E20" s="480"/>
      <c r="F20" s="480"/>
      <c r="G20" s="480"/>
      <c r="H20" s="480"/>
      <c r="I20" s="480"/>
    </row>
    <row r="21" spans="2:9" ht="21.9" customHeight="1" x14ac:dyDescent="0.25">
      <c r="B21" s="412" t="s">
        <v>77</v>
      </c>
      <c r="C21" s="470"/>
      <c r="D21" s="470"/>
      <c r="E21" s="470"/>
      <c r="F21" s="470"/>
      <c r="G21" s="470"/>
      <c r="H21" s="470"/>
      <c r="I21" s="470"/>
    </row>
    <row r="22" spans="2:9" ht="21.9" customHeight="1" x14ac:dyDescent="0.25">
      <c r="B22" s="425" t="s">
        <v>79</v>
      </c>
      <c r="C22" s="480">
        <v>10</v>
      </c>
      <c r="D22" s="480">
        <v>10</v>
      </c>
      <c r="E22" s="480">
        <v>5</v>
      </c>
      <c r="F22" s="480">
        <v>28</v>
      </c>
      <c r="G22" s="480">
        <v>25</v>
      </c>
      <c r="H22" s="480">
        <v>5</v>
      </c>
      <c r="I22" s="480">
        <v>5</v>
      </c>
    </row>
    <row r="23" spans="2:9" ht="21.9" customHeight="1" x14ac:dyDescent="0.25">
      <c r="B23" s="425" t="s">
        <v>80</v>
      </c>
      <c r="C23" s="480">
        <v>4</v>
      </c>
      <c r="D23" s="480">
        <v>11</v>
      </c>
      <c r="E23" s="480">
        <v>18</v>
      </c>
      <c r="F23" s="480">
        <v>0</v>
      </c>
      <c r="G23" s="480">
        <v>2</v>
      </c>
      <c r="H23" s="480">
        <v>14</v>
      </c>
      <c r="I23" s="480">
        <v>12</v>
      </c>
    </row>
    <row r="24" spans="2:9" ht="21.9" customHeight="1" x14ac:dyDescent="0.25">
      <c r="B24" s="425" t="s">
        <v>86</v>
      </c>
      <c r="C24" s="480">
        <v>11</v>
      </c>
      <c r="D24" s="480">
        <v>14</v>
      </c>
      <c r="E24" s="480">
        <v>9</v>
      </c>
      <c r="F24" s="480">
        <v>14</v>
      </c>
      <c r="G24" s="480">
        <v>16</v>
      </c>
      <c r="H24" s="480">
        <v>21</v>
      </c>
      <c r="I24" s="480">
        <v>25</v>
      </c>
    </row>
    <row r="25" spans="2:9" ht="21.9" customHeight="1" x14ac:dyDescent="0.25">
      <c r="B25" s="440" t="s">
        <v>249</v>
      </c>
      <c r="C25" s="481">
        <f>SUM(C22:C24)</f>
        <v>25</v>
      </c>
      <c r="D25" s="481">
        <f t="shared" ref="D25:I25" si="4">SUM(D22:D24)</f>
        <v>35</v>
      </c>
      <c r="E25" s="481">
        <f t="shared" si="4"/>
        <v>32</v>
      </c>
      <c r="F25" s="481">
        <f t="shared" si="4"/>
        <v>42</v>
      </c>
      <c r="G25" s="481">
        <f t="shared" si="4"/>
        <v>43</v>
      </c>
      <c r="H25" s="481">
        <f t="shared" ref="H25" si="5">SUM(H22:H24)</f>
        <v>40</v>
      </c>
      <c r="I25" s="481">
        <f t="shared" si="4"/>
        <v>42</v>
      </c>
    </row>
    <row r="26" spans="2:9" ht="21.9" customHeight="1" x14ac:dyDescent="0.25">
      <c r="B26" s="425"/>
      <c r="C26" s="480"/>
      <c r="D26" s="480"/>
      <c r="E26" s="480"/>
      <c r="F26" s="480"/>
      <c r="G26" s="480"/>
      <c r="H26" s="480"/>
      <c r="I26" s="480"/>
    </row>
    <row r="27" spans="2:9" ht="21.9" customHeight="1" x14ac:dyDescent="0.25">
      <c r="B27" s="412" t="s">
        <v>81</v>
      </c>
      <c r="C27" s="470"/>
      <c r="D27" s="470"/>
      <c r="E27" s="470"/>
      <c r="F27" s="470"/>
      <c r="G27" s="470"/>
      <c r="H27" s="470"/>
      <c r="I27" s="470"/>
    </row>
    <row r="28" spans="2:9" ht="21.9" customHeight="1" x14ac:dyDescent="0.25">
      <c r="B28" s="425" t="s">
        <v>82</v>
      </c>
      <c r="C28" s="480">
        <v>10</v>
      </c>
      <c r="D28" s="480">
        <v>13</v>
      </c>
      <c r="E28" s="480">
        <v>20</v>
      </c>
      <c r="F28" s="480">
        <v>18</v>
      </c>
      <c r="G28" s="480">
        <v>19</v>
      </c>
      <c r="H28" s="480">
        <v>19</v>
      </c>
      <c r="I28" s="480">
        <v>18</v>
      </c>
    </row>
    <row r="29" spans="2:9" ht="21.9" customHeight="1" x14ac:dyDescent="0.25">
      <c r="B29" s="425" t="s">
        <v>83</v>
      </c>
      <c r="C29" s="480">
        <v>1</v>
      </c>
      <c r="D29" s="480">
        <v>2</v>
      </c>
      <c r="E29" s="480">
        <v>1</v>
      </c>
      <c r="F29" s="480">
        <v>1</v>
      </c>
      <c r="G29" s="480">
        <v>1</v>
      </c>
      <c r="H29" s="480">
        <v>1</v>
      </c>
      <c r="I29" s="480">
        <v>1</v>
      </c>
    </row>
    <row r="30" spans="2:9" ht="21.9" customHeight="1" x14ac:dyDescent="0.25">
      <c r="B30" s="440" t="s">
        <v>249</v>
      </c>
      <c r="C30" s="481">
        <f>SUM(C28:C29)</f>
        <v>11</v>
      </c>
      <c r="D30" s="481">
        <f t="shared" ref="D30:I30" si="6">SUM(D28:D29)</f>
        <v>15</v>
      </c>
      <c r="E30" s="481">
        <f t="shared" si="6"/>
        <v>21</v>
      </c>
      <c r="F30" s="481">
        <f t="shared" si="6"/>
        <v>19</v>
      </c>
      <c r="G30" s="481">
        <f t="shared" si="6"/>
        <v>20</v>
      </c>
      <c r="H30" s="481">
        <f t="shared" ref="H30" si="7">SUM(H28:H29)</f>
        <v>20</v>
      </c>
      <c r="I30" s="481">
        <f t="shared" si="6"/>
        <v>19</v>
      </c>
    </row>
    <row r="31" spans="2:9" ht="9" customHeight="1" x14ac:dyDescent="0.25">
      <c r="B31" s="442"/>
      <c r="C31" s="443"/>
      <c r="D31" s="443"/>
      <c r="E31" s="443"/>
      <c r="F31" s="443"/>
      <c r="G31" s="443"/>
      <c r="H31" s="443"/>
      <c r="I31" s="443"/>
    </row>
    <row r="32" spans="2:9" ht="12" customHeight="1" x14ac:dyDescent="0.25">
      <c r="B32" s="55"/>
      <c r="C32" s="464"/>
      <c r="D32" s="464"/>
      <c r="E32" s="464"/>
      <c r="F32" s="464"/>
      <c r="G32" s="464"/>
      <c r="H32" s="464"/>
      <c r="I32" s="464"/>
    </row>
    <row r="33" spans="2:9" ht="29.25" customHeight="1" x14ac:dyDescent="0.25">
      <c r="B33" s="339" t="s">
        <v>53</v>
      </c>
      <c r="C33" s="436">
        <f>+C30+C25+C19+C14+C12+C10</f>
        <v>269</v>
      </c>
      <c r="D33" s="436">
        <f t="shared" ref="D33:I33" si="8">+D30+D25+D19+D14+D12+D10</f>
        <v>297</v>
      </c>
      <c r="E33" s="436">
        <f t="shared" si="8"/>
        <v>323</v>
      </c>
      <c r="F33" s="436">
        <f t="shared" si="8"/>
        <v>286</v>
      </c>
      <c r="G33" s="436">
        <f t="shared" si="8"/>
        <v>266</v>
      </c>
      <c r="H33" s="436">
        <f t="shared" ref="H33" si="9">+H30+H25+H19+H14+H12+H10</f>
        <v>264</v>
      </c>
      <c r="I33" s="436">
        <f t="shared" si="8"/>
        <v>241</v>
      </c>
    </row>
    <row r="34" spans="2:9" ht="6.75" customHeight="1" x14ac:dyDescent="0.25">
      <c r="B34" s="40"/>
    </row>
    <row r="35" spans="2:9" ht="12.75" customHeight="1" x14ac:dyDescent="0.25">
      <c r="B35" s="404" t="s">
        <v>384</v>
      </c>
    </row>
    <row r="36" spans="2:9" ht="12" customHeight="1" x14ac:dyDescent="0.25">
      <c r="B36" s="404" t="s">
        <v>385</v>
      </c>
    </row>
    <row r="37" spans="2:9" ht="11.25" customHeight="1" x14ac:dyDescent="0.25">
      <c r="B37" s="404" t="s">
        <v>392</v>
      </c>
    </row>
    <row r="38" spans="2:9" ht="10.5" customHeight="1" x14ac:dyDescent="0.25">
      <c r="B38" s="40" t="s">
        <v>387</v>
      </c>
    </row>
  </sheetData>
  <customSheetViews>
    <customSheetView guid="{C6DB9338-125F-4216-B781-9736B7EB9E61}" scale="130" showPageBreaks="1" showGridLines="0" printArea="1" view="pageBreakPreview" topLeftCell="A15">
      <selection activeCell="F30" sqref="F3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rgb="FF92D050"/>
  </sheetPr>
  <dimension ref="A2:K34"/>
  <sheetViews>
    <sheetView showGridLines="0" view="pageBreakPreview" topLeftCell="A20" zoomScale="110" zoomScaleNormal="130" zoomScaleSheetLayoutView="110" workbookViewId="0">
      <selection activeCell="I30" sqref="I30"/>
    </sheetView>
  </sheetViews>
  <sheetFormatPr baseColWidth="10" defaultRowHeight="13.2" x14ac:dyDescent="0.25"/>
  <cols>
    <col min="1" max="1" width="1.6640625" style="48" customWidth="1"/>
    <col min="2" max="2" width="18.88671875" style="48" customWidth="1"/>
    <col min="3" max="9" width="14.33203125" style="48" customWidth="1"/>
    <col min="10" max="10" width="3.44140625" style="48" customWidth="1"/>
    <col min="11" max="251" width="11.44140625" style="48"/>
    <col min="252" max="252" width="15.44140625" style="48" customWidth="1"/>
    <col min="253" max="507" width="11.44140625" style="48"/>
    <col min="508" max="508" width="15.44140625" style="48" customWidth="1"/>
    <col min="509" max="763" width="11.44140625" style="48"/>
    <col min="764" max="764" width="15.44140625" style="48" customWidth="1"/>
    <col min="765" max="1019" width="11.44140625" style="48"/>
    <col min="1020" max="1020" width="15.44140625" style="48" customWidth="1"/>
    <col min="1021" max="1275" width="11.44140625" style="48"/>
    <col min="1276" max="1276" width="15.44140625" style="48" customWidth="1"/>
    <col min="1277" max="1531" width="11.44140625" style="48"/>
    <col min="1532" max="1532" width="15.44140625" style="48" customWidth="1"/>
    <col min="1533" max="1787" width="11.44140625" style="48"/>
    <col min="1788" max="1788" width="15.44140625" style="48" customWidth="1"/>
    <col min="1789" max="2043" width="11.44140625" style="48"/>
    <col min="2044" max="2044" width="15.44140625" style="48" customWidth="1"/>
    <col min="2045" max="2299" width="11.44140625" style="48"/>
    <col min="2300" max="2300" width="15.44140625" style="48" customWidth="1"/>
    <col min="2301" max="2555" width="11.44140625" style="48"/>
    <col min="2556" max="2556" width="15.44140625" style="48" customWidth="1"/>
    <col min="2557" max="2811" width="11.44140625" style="48"/>
    <col min="2812" max="2812" width="15.44140625" style="48" customWidth="1"/>
    <col min="2813" max="3067" width="11.44140625" style="48"/>
    <col min="3068" max="3068" width="15.44140625" style="48" customWidth="1"/>
    <col min="3069" max="3323" width="11.44140625" style="48"/>
    <col min="3324" max="3324" width="15.44140625" style="48" customWidth="1"/>
    <col min="3325" max="3579" width="11.44140625" style="48"/>
    <col min="3580" max="3580" width="15.44140625" style="48" customWidth="1"/>
    <col min="3581" max="3835" width="11.44140625" style="48"/>
    <col min="3836" max="3836" width="15.44140625" style="48" customWidth="1"/>
    <col min="3837" max="4091" width="11.44140625" style="48"/>
    <col min="4092" max="4092" width="15.44140625" style="48" customWidth="1"/>
    <col min="4093" max="4347" width="11.44140625" style="48"/>
    <col min="4348" max="4348" width="15.44140625" style="48" customWidth="1"/>
    <col min="4349" max="4603" width="11.44140625" style="48"/>
    <col min="4604" max="4604" width="15.44140625" style="48" customWidth="1"/>
    <col min="4605" max="4859" width="11.44140625" style="48"/>
    <col min="4860" max="4860" width="15.44140625" style="48" customWidth="1"/>
    <col min="4861" max="5115" width="11.44140625" style="48"/>
    <col min="5116" max="5116" width="15.44140625" style="48" customWidth="1"/>
    <col min="5117" max="5371" width="11.44140625" style="48"/>
    <col min="5372" max="5372" width="15.44140625" style="48" customWidth="1"/>
    <col min="5373" max="5627" width="11.44140625" style="48"/>
    <col min="5628" max="5628" width="15.44140625" style="48" customWidth="1"/>
    <col min="5629" max="5883" width="11.44140625" style="48"/>
    <col min="5884" max="5884" width="15.44140625" style="48" customWidth="1"/>
    <col min="5885" max="6139" width="11.44140625" style="48"/>
    <col min="6140" max="6140" width="15.44140625" style="48" customWidth="1"/>
    <col min="6141" max="6395" width="11.44140625" style="48"/>
    <col min="6396" max="6396" width="15.44140625" style="48" customWidth="1"/>
    <col min="6397" max="6651" width="11.44140625" style="48"/>
    <col min="6652" max="6652" width="15.44140625" style="48" customWidth="1"/>
    <col min="6653" max="6907" width="11.44140625" style="48"/>
    <col min="6908" max="6908" width="15.44140625" style="48" customWidth="1"/>
    <col min="6909" max="7163" width="11.44140625" style="48"/>
    <col min="7164" max="7164" width="15.44140625" style="48" customWidth="1"/>
    <col min="7165" max="7419" width="11.44140625" style="48"/>
    <col min="7420" max="7420" width="15.44140625" style="48" customWidth="1"/>
    <col min="7421" max="7675" width="11.44140625" style="48"/>
    <col min="7676" max="7676" width="15.44140625" style="48" customWidth="1"/>
    <col min="7677" max="7931" width="11.44140625" style="48"/>
    <col min="7932" max="7932" width="15.44140625" style="48" customWidth="1"/>
    <col min="7933" max="8187" width="11.44140625" style="48"/>
    <col min="8188" max="8188" width="15.44140625" style="48" customWidth="1"/>
    <col min="8189" max="8443" width="11.44140625" style="48"/>
    <col min="8444" max="8444" width="15.44140625" style="48" customWidth="1"/>
    <col min="8445" max="8699" width="11.44140625" style="48"/>
    <col min="8700" max="8700" width="15.44140625" style="48" customWidth="1"/>
    <col min="8701" max="8955" width="11.44140625" style="48"/>
    <col min="8956" max="8956" width="15.44140625" style="48" customWidth="1"/>
    <col min="8957" max="9211" width="11.44140625" style="48"/>
    <col min="9212" max="9212" width="15.44140625" style="48" customWidth="1"/>
    <col min="9213" max="9467" width="11.44140625" style="48"/>
    <col min="9468" max="9468" width="15.44140625" style="48" customWidth="1"/>
    <col min="9469" max="9723" width="11.44140625" style="48"/>
    <col min="9724" max="9724" width="15.44140625" style="48" customWidth="1"/>
    <col min="9725" max="9979" width="11.44140625" style="48"/>
    <col min="9980" max="9980" width="15.44140625" style="48" customWidth="1"/>
    <col min="9981" max="10235" width="11.44140625" style="48"/>
    <col min="10236" max="10236" width="15.44140625" style="48" customWidth="1"/>
    <col min="10237" max="10491" width="11.44140625" style="48"/>
    <col min="10492" max="10492" width="15.44140625" style="48" customWidth="1"/>
    <col min="10493" max="10747" width="11.44140625" style="48"/>
    <col min="10748" max="10748" width="15.44140625" style="48" customWidth="1"/>
    <col min="10749" max="11003" width="11.44140625" style="48"/>
    <col min="11004" max="11004" width="15.44140625" style="48" customWidth="1"/>
    <col min="11005" max="11259" width="11.44140625" style="48"/>
    <col min="11260" max="11260" width="15.44140625" style="48" customWidth="1"/>
    <col min="11261" max="11515" width="11.44140625" style="48"/>
    <col min="11516" max="11516" width="15.44140625" style="48" customWidth="1"/>
    <col min="11517" max="11771" width="11.44140625" style="48"/>
    <col min="11772" max="11772" width="15.44140625" style="48" customWidth="1"/>
    <col min="11773" max="12027" width="11.44140625" style="48"/>
    <col min="12028" max="12028" width="15.44140625" style="48" customWidth="1"/>
    <col min="12029" max="12283" width="11.44140625" style="48"/>
    <col min="12284" max="12284" width="15.44140625" style="48" customWidth="1"/>
    <col min="12285" max="12539" width="11.44140625" style="48"/>
    <col min="12540" max="12540" width="15.44140625" style="48" customWidth="1"/>
    <col min="12541" max="12795" width="11.44140625" style="48"/>
    <col min="12796" max="12796" width="15.44140625" style="48" customWidth="1"/>
    <col min="12797" max="13051" width="11.44140625" style="48"/>
    <col min="13052" max="13052" width="15.44140625" style="48" customWidth="1"/>
    <col min="13053" max="13307" width="11.44140625" style="48"/>
    <col min="13308" max="13308" width="15.44140625" style="48" customWidth="1"/>
    <col min="13309" max="13563" width="11.44140625" style="48"/>
    <col min="13564" max="13564" width="15.44140625" style="48" customWidth="1"/>
    <col min="13565" max="13819" width="11.44140625" style="48"/>
    <col min="13820" max="13820" width="15.44140625" style="48" customWidth="1"/>
    <col min="13821" max="14075" width="11.44140625" style="48"/>
    <col min="14076" max="14076" width="15.44140625" style="48" customWidth="1"/>
    <col min="14077" max="14331" width="11.44140625" style="48"/>
    <col min="14332" max="14332" width="15.44140625" style="48" customWidth="1"/>
    <col min="14333" max="14587" width="11.44140625" style="48"/>
    <col min="14588" max="14588" width="15.44140625" style="48" customWidth="1"/>
    <col min="14589" max="14843" width="11.44140625" style="48"/>
    <col min="14844" max="14844" width="15.44140625" style="48" customWidth="1"/>
    <col min="14845" max="15099" width="11.44140625" style="48"/>
    <col min="15100" max="15100" width="15.44140625" style="48" customWidth="1"/>
    <col min="15101" max="15355" width="11.44140625" style="48"/>
    <col min="15356" max="15356" width="15.44140625" style="48" customWidth="1"/>
    <col min="15357" max="15611" width="11.44140625" style="48"/>
    <col min="15612" max="15612" width="15.44140625" style="48" customWidth="1"/>
    <col min="15613" max="15867" width="11.44140625" style="48"/>
    <col min="15868" max="15868" width="15.44140625" style="48" customWidth="1"/>
    <col min="15869" max="16123" width="11.44140625" style="48"/>
    <col min="16124" max="16124" width="15.44140625" style="48" customWidth="1"/>
    <col min="16125" max="16384" width="11.44140625" style="48"/>
  </cols>
  <sheetData>
    <row r="2" spans="2:11" ht="15.6" x14ac:dyDescent="0.3">
      <c r="B2" s="437" t="s">
        <v>163</v>
      </c>
      <c r="K2" s="145" t="s">
        <v>226</v>
      </c>
    </row>
    <row r="3" spans="2:11" ht="15.6" x14ac:dyDescent="0.3">
      <c r="B3" s="445" t="s">
        <v>389</v>
      </c>
    </row>
    <row r="5" spans="2:11" ht="24.75" customHeight="1" x14ac:dyDescent="0.25">
      <c r="B5" s="339" t="s">
        <v>154</v>
      </c>
      <c r="C5" s="339">
        <v>2006</v>
      </c>
      <c r="D5" s="41">
        <v>2007</v>
      </c>
      <c r="E5" s="41">
        <v>2008</v>
      </c>
      <c r="F5" s="41">
        <v>2009</v>
      </c>
      <c r="G5" s="96">
        <v>2010</v>
      </c>
      <c r="H5" s="140" t="s">
        <v>329</v>
      </c>
      <c r="I5" s="140" t="s">
        <v>330</v>
      </c>
    </row>
    <row r="6" spans="2:11" s="58" customFormat="1" ht="9.9" customHeight="1" x14ac:dyDescent="0.25">
      <c r="B6" s="20"/>
      <c r="C6" s="20"/>
      <c r="D6" s="20"/>
      <c r="E6" s="20"/>
      <c r="F6" s="20"/>
      <c r="G6" s="20"/>
      <c r="H6" s="20"/>
      <c r="I6" s="20"/>
    </row>
    <row r="7" spans="2:11" ht="24.9" customHeight="1" x14ac:dyDescent="0.25">
      <c r="B7" s="438" t="s">
        <v>68</v>
      </c>
      <c r="C7" s="460"/>
      <c r="D7" s="460"/>
      <c r="E7" s="460"/>
      <c r="F7" s="460"/>
      <c r="G7" s="460"/>
      <c r="H7" s="460"/>
      <c r="I7" s="460"/>
    </row>
    <row r="8" spans="2:11" ht="24.9" customHeight="1" x14ac:dyDescent="0.25">
      <c r="B8" s="425" t="s">
        <v>69</v>
      </c>
      <c r="C8" s="476">
        <v>18</v>
      </c>
      <c r="D8" s="476">
        <v>13</v>
      </c>
      <c r="E8" s="476">
        <v>1</v>
      </c>
      <c r="F8" s="476">
        <v>3</v>
      </c>
      <c r="G8" s="476">
        <v>1</v>
      </c>
      <c r="H8" s="476">
        <v>1</v>
      </c>
      <c r="I8" s="476">
        <v>1</v>
      </c>
    </row>
    <row r="9" spans="2:11" ht="24.9" customHeight="1" x14ac:dyDescent="0.25">
      <c r="B9" s="425" t="s">
        <v>70</v>
      </c>
      <c r="C9" s="476">
        <v>11</v>
      </c>
      <c r="D9" s="476">
        <v>40</v>
      </c>
      <c r="E9" s="476">
        <v>89</v>
      </c>
      <c r="F9" s="476">
        <v>30</v>
      </c>
      <c r="G9" s="476">
        <v>59</v>
      </c>
      <c r="H9" s="476">
        <v>65</v>
      </c>
      <c r="I9" s="476">
        <v>60</v>
      </c>
    </row>
    <row r="10" spans="2:11" ht="24.9" customHeight="1" x14ac:dyDescent="0.25">
      <c r="B10" s="440" t="s">
        <v>249</v>
      </c>
      <c r="C10" s="477">
        <f t="shared" ref="C10:I10" si="0">SUM(C8:C9)</f>
        <v>29</v>
      </c>
      <c r="D10" s="477">
        <f t="shared" si="0"/>
        <v>53</v>
      </c>
      <c r="E10" s="477">
        <f t="shared" si="0"/>
        <v>90</v>
      </c>
      <c r="F10" s="477">
        <f t="shared" si="0"/>
        <v>33</v>
      </c>
      <c r="G10" s="477">
        <f t="shared" si="0"/>
        <v>60</v>
      </c>
      <c r="H10" s="477">
        <f>SUM(H8:H9)</f>
        <v>66</v>
      </c>
      <c r="I10" s="477">
        <f t="shared" si="0"/>
        <v>61</v>
      </c>
    </row>
    <row r="11" spans="2:11" ht="24.9" customHeight="1" x14ac:dyDescent="0.25">
      <c r="B11" s="425"/>
      <c r="C11" s="476"/>
      <c r="D11" s="476"/>
      <c r="E11" s="476"/>
      <c r="F11" s="476"/>
      <c r="G11" s="476"/>
      <c r="H11" s="476"/>
      <c r="I11" s="476"/>
    </row>
    <row r="12" spans="2:11" ht="24.9" customHeight="1" x14ac:dyDescent="0.25">
      <c r="B12" s="412" t="s">
        <v>71</v>
      </c>
      <c r="C12" s="499"/>
      <c r="D12" s="499"/>
      <c r="E12" s="499"/>
      <c r="F12" s="499"/>
      <c r="G12" s="499"/>
      <c r="H12" s="499"/>
      <c r="I12" s="499"/>
    </row>
    <row r="13" spans="2:11" ht="24.9" customHeight="1" x14ac:dyDescent="0.25">
      <c r="B13" s="425" t="s">
        <v>72</v>
      </c>
      <c r="C13" s="472">
        <v>16</v>
      </c>
      <c r="D13" s="472">
        <v>22</v>
      </c>
      <c r="E13" s="472">
        <v>27</v>
      </c>
      <c r="F13" s="472">
        <v>18</v>
      </c>
      <c r="G13" s="472">
        <v>20</v>
      </c>
      <c r="H13" s="472">
        <v>26</v>
      </c>
      <c r="I13" s="472">
        <v>30</v>
      </c>
    </row>
    <row r="14" spans="2:11" ht="24.9" customHeight="1" x14ac:dyDescent="0.25">
      <c r="B14" s="425" t="s">
        <v>73</v>
      </c>
      <c r="C14" s="476">
        <v>1</v>
      </c>
      <c r="D14" s="476">
        <v>3</v>
      </c>
      <c r="E14" s="476">
        <v>4</v>
      </c>
      <c r="F14" s="476">
        <v>2</v>
      </c>
      <c r="G14" s="476">
        <v>5</v>
      </c>
      <c r="H14" s="476">
        <v>1</v>
      </c>
      <c r="I14" s="476">
        <v>2</v>
      </c>
    </row>
    <row r="15" spans="2:11" ht="24.9" customHeight="1" x14ac:dyDescent="0.25">
      <c r="B15" s="440" t="s">
        <v>249</v>
      </c>
      <c r="C15" s="477">
        <f t="shared" ref="C15:I15" si="1">SUM(C13:C14)</f>
        <v>17</v>
      </c>
      <c r="D15" s="477">
        <f t="shared" si="1"/>
        <v>25</v>
      </c>
      <c r="E15" s="477">
        <f t="shared" si="1"/>
        <v>31</v>
      </c>
      <c r="F15" s="477">
        <f t="shared" si="1"/>
        <v>20</v>
      </c>
      <c r="G15" s="477">
        <f t="shared" si="1"/>
        <v>25</v>
      </c>
      <c r="H15" s="477">
        <f t="shared" ref="H15" si="2">SUM(H13:H14)</f>
        <v>27</v>
      </c>
      <c r="I15" s="477">
        <f t="shared" si="1"/>
        <v>32</v>
      </c>
    </row>
    <row r="16" spans="2:11" ht="24.9" customHeight="1" x14ac:dyDescent="0.25">
      <c r="B16" s="425"/>
      <c r="C16" s="476"/>
      <c r="D16" s="476"/>
      <c r="E16" s="476"/>
      <c r="F16" s="476"/>
      <c r="G16" s="476"/>
      <c r="H16" s="476"/>
      <c r="I16" s="476"/>
    </row>
    <row r="17" spans="1:9" ht="24.9" customHeight="1" x14ac:dyDescent="0.25">
      <c r="B17" s="412" t="s">
        <v>396</v>
      </c>
      <c r="C17" s="478">
        <v>248</v>
      </c>
      <c r="D17" s="478">
        <v>216</v>
      </c>
      <c r="E17" s="478">
        <v>153</v>
      </c>
      <c r="F17" s="478">
        <v>149</v>
      </c>
      <c r="G17" s="478">
        <v>155</v>
      </c>
      <c r="H17" s="478">
        <v>124</v>
      </c>
      <c r="I17" s="478">
        <v>115</v>
      </c>
    </row>
    <row r="18" spans="1:9" s="58" customFormat="1" ht="24.9" customHeight="1" x14ac:dyDescent="0.25">
      <c r="B18" s="441"/>
      <c r="C18" s="479"/>
      <c r="D18" s="479"/>
      <c r="E18" s="479"/>
      <c r="F18" s="479"/>
      <c r="G18" s="479"/>
      <c r="H18" s="479"/>
      <c r="I18" s="479"/>
    </row>
    <row r="19" spans="1:9" ht="24.9" customHeight="1" x14ac:dyDescent="0.25">
      <c r="A19" s="142"/>
      <c r="B19" s="475" t="s">
        <v>76</v>
      </c>
      <c r="C19" s="478">
        <v>18</v>
      </c>
      <c r="D19" s="478">
        <v>4</v>
      </c>
      <c r="E19" s="478">
        <v>6</v>
      </c>
      <c r="F19" s="478">
        <v>1</v>
      </c>
      <c r="G19" s="478">
        <v>1</v>
      </c>
      <c r="H19" s="478">
        <v>2</v>
      </c>
      <c r="I19" s="478">
        <v>2</v>
      </c>
    </row>
    <row r="20" spans="1:9" ht="24.9" customHeight="1" x14ac:dyDescent="0.25">
      <c r="B20" s="425"/>
      <c r="C20" s="476"/>
      <c r="D20" s="476"/>
      <c r="E20" s="476"/>
      <c r="F20" s="476"/>
      <c r="G20" s="476"/>
      <c r="H20" s="476"/>
      <c r="I20" s="476"/>
    </row>
    <row r="21" spans="1:9" ht="24.9" customHeight="1" x14ac:dyDescent="0.25">
      <c r="B21" s="475" t="s">
        <v>79</v>
      </c>
      <c r="C21" s="478">
        <v>5</v>
      </c>
      <c r="D21" s="478">
        <v>10</v>
      </c>
      <c r="E21" s="478">
        <v>15</v>
      </c>
      <c r="F21" s="478">
        <v>28</v>
      </c>
      <c r="G21" s="478">
        <v>11</v>
      </c>
      <c r="H21" s="478">
        <v>6</v>
      </c>
      <c r="I21" s="478">
        <v>5</v>
      </c>
    </row>
    <row r="22" spans="1:9" ht="24.9" customHeight="1" x14ac:dyDescent="0.25">
      <c r="B22" s="425"/>
      <c r="C22" s="476"/>
      <c r="D22" s="476"/>
      <c r="E22" s="476"/>
      <c r="F22" s="476"/>
      <c r="G22" s="476"/>
      <c r="H22" s="476"/>
      <c r="I22" s="476"/>
    </row>
    <row r="23" spans="1:9" ht="24.9" customHeight="1" x14ac:dyDescent="0.25">
      <c r="B23" s="412" t="s">
        <v>81</v>
      </c>
      <c r="C23" s="450"/>
      <c r="D23" s="450"/>
      <c r="E23" s="450"/>
      <c r="F23" s="450"/>
      <c r="G23" s="450"/>
      <c r="H23" s="450"/>
      <c r="I23" s="450"/>
    </row>
    <row r="24" spans="1:9" ht="24.9" customHeight="1" x14ac:dyDescent="0.25">
      <c r="B24" s="425" t="s">
        <v>82</v>
      </c>
      <c r="C24" s="476">
        <v>82</v>
      </c>
      <c r="D24" s="476">
        <v>80</v>
      </c>
      <c r="E24" s="476">
        <v>58</v>
      </c>
      <c r="F24" s="476">
        <v>87</v>
      </c>
      <c r="G24" s="476">
        <v>58</v>
      </c>
      <c r="H24" s="476">
        <v>42</v>
      </c>
      <c r="I24" s="476">
        <v>65</v>
      </c>
    </row>
    <row r="25" spans="1:9" ht="24.9" customHeight="1" x14ac:dyDescent="0.25">
      <c r="B25" s="425" t="s">
        <v>83</v>
      </c>
      <c r="C25" s="476">
        <v>366</v>
      </c>
      <c r="D25" s="476">
        <v>391</v>
      </c>
      <c r="E25" s="476">
        <v>349</v>
      </c>
      <c r="F25" s="476">
        <v>489</v>
      </c>
      <c r="G25" s="476">
        <v>428</v>
      </c>
      <c r="H25" s="476">
        <v>448</v>
      </c>
      <c r="I25" s="476">
        <v>470</v>
      </c>
    </row>
    <row r="26" spans="1:9" ht="24.9" customHeight="1" x14ac:dyDescent="0.25">
      <c r="B26" s="440" t="s">
        <v>249</v>
      </c>
      <c r="C26" s="477">
        <f t="shared" ref="C26:I26" si="3">SUM(C24:C25)</f>
        <v>448</v>
      </c>
      <c r="D26" s="477">
        <f t="shared" si="3"/>
        <v>471</v>
      </c>
      <c r="E26" s="477">
        <f t="shared" si="3"/>
        <v>407</v>
      </c>
      <c r="F26" s="477">
        <f t="shared" si="3"/>
        <v>576</v>
      </c>
      <c r="G26" s="477">
        <f t="shared" si="3"/>
        <v>486</v>
      </c>
      <c r="H26" s="477">
        <f t="shared" ref="H26" si="4">SUM(H24:H25)</f>
        <v>490</v>
      </c>
      <c r="I26" s="477">
        <f t="shared" si="3"/>
        <v>535</v>
      </c>
    </row>
    <row r="27" spans="1:9" ht="14.25" customHeight="1" x14ac:dyDescent="0.25">
      <c r="A27" s="89"/>
      <c r="B27" s="442"/>
      <c r="C27" s="467"/>
      <c r="D27" s="467"/>
      <c r="E27" s="467"/>
      <c r="F27" s="467"/>
      <c r="G27" s="467"/>
      <c r="H27" s="467"/>
      <c r="I27" s="467"/>
    </row>
    <row r="28" spans="1:9" ht="9.9" customHeight="1" x14ac:dyDescent="0.25">
      <c r="B28" s="54"/>
      <c r="C28" s="461"/>
      <c r="D28" s="461"/>
      <c r="E28" s="461"/>
      <c r="F28" s="461"/>
      <c r="G28" s="461"/>
      <c r="H28" s="461"/>
      <c r="I28" s="461"/>
    </row>
    <row r="29" spans="1:9" ht="31.5" customHeight="1" x14ac:dyDescent="0.25">
      <c r="B29" s="339" t="s">
        <v>53</v>
      </c>
      <c r="C29" s="456">
        <f>+C26+C21+C19+C17+C15+C10</f>
        <v>765</v>
      </c>
      <c r="D29" s="456">
        <f t="shared" ref="D29:I29" si="5">+D26+D21+D19+D17+D15+D10</f>
        <v>779</v>
      </c>
      <c r="E29" s="456">
        <f t="shared" si="5"/>
        <v>702</v>
      </c>
      <c r="F29" s="456">
        <f t="shared" si="5"/>
        <v>807</v>
      </c>
      <c r="G29" s="456">
        <f t="shared" si="5"/>
        <v>738</v>
      </c>
      <c r="H29" s="456">
        <f t="shared" ref="H29" si="6">+H26+H21+H19+H17+H15+H10</f>
        <v>715</v>
      </c>
      <c r="I29" s="456">
        <f t="shared" si="5"/>
        <v>750</v>
      </c>
    </row>
    <row r="30" spans="1:9" x14ac:dyDescent="0.25">
      <c r="B30" s="47"/>
      <c r="C30" s="47"/>
      <c r="D30" s="47"/>
      <c r="E30" s="47"/>
      <c r="F30" s="47"/>
      <c r="G30" s="47"/>
      <c r="H30" s="47"/>
      <c r="I30" s="47"/>
    </row>
    <row r="31" spans="1:9" ht="10.5" customHeight="1" x14ac:dyDescent="0.25">
      <c r="B31" s="404" t="s">
        <v>390</v>
      </c>
    </row>
    <row r="32" spans="1:9" ht="10.5" customHeight="1" x14ac:dyDescent="0.25">
      <c r="B32" s="404" t="s">
        <v>385</v>
      </c>
    </row>
    <row r="33" spans="2:2" ht="10.5" customHeight="1" x14ac:dyDescent="0.25">
      <c r="B33" s="404" t="s">
        <v>392</v>
      </c>
    </row>
    <row r="34" spans="2:2" ht="10.5" customHeight="1" x14ac:dyDescent="0.25">
      <c r="B34" s="40" t="s">
        <v>387</v>
      </c>
    </row>
  </sheetData>
  <customSheetViews>
    <customSheetView guid="{C6DB9338-125F-4216-B781-9736B7EB9E61}" scale="130" showPageBreaks="1" showGridLines="0" printArea="1" view="pageBreakPreview" topLeftCell="A22"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92D050"/>
  </sheetPr>
  <dimension ref="B2:K42"/>
  <sheetViews>
    <sheetView showGridLines="0" view="pageBreakPreview" zoomScale="110" zoomScaleNormal="130" zoomScaleSheetLayoutView="110" workbookViewId="0">
      <selection activeCell="I35" sqref="I35"/>
    </sheetView>
  </sheetViews>
  <sheetFormatPr baseColWidth="10" defaultRowHeight="13.2" x14ac:dyDescent="0.25"/>
  <cols>
    <col min="1" max="1" width="1.6640625" style="48" customWidth="1"/>
    <col min="2" max="2" width="16.6640625" style="48" customWidth="1"/>
    <col min="3" max="9" width="14.33203125" style="48" customWidth="1"/>
    <col min="10" max="10" width="3" style="48" customWidth="1"/>
    <col min="11" max="251" width="11.44140625" style="48"/>
    <col min="252" max="252" width="15.33203125" style="48" customWidth="1"/>
    <col min="253" max="507" width="11.44140625" style="48"/>
    <col min="508" max="508" width="15.33203125" style="48" customWidth="1"/>
    <col min="509" max="763" width="11.44140625" style="48"/>
    <col min="764" max="764" width="15.33203125" style="48" customWidth="1"/>
    <col min="765" max="1019" width="11.44140625" style="48"/>
    <col min="1020" max="1020" width="15.33203125" style="48" customWidth="1"/>
    <col min="1021" max="1275" width="11.44140625" style="48"/>
    <col min="1276" max="1276" width="15.33203125" style="48" customWidth="1"/>
    <col min="1277" max="1531" width="11.44140625" style="48"/>
    <col min="1532" max="1532" width="15.33203125" style="48" customWidth="1"/>
    <col min="1533" max="1787" width="11.44140625" style="48"/>
    <col min="1788" max="1788" width="15.33203125" style="48" customWidth="1"/>
    <col min="1789" max="2043" width="11.44140625" style="48"/>
    <col min="2044" max="2044" width="15.33203125" style="48" customWidth="1"/>
    <col min="2045" max="2299" width="11.44140625" style="48"/>
    <col min="2300" max="2300" width="15.33203125" style="48" customWidth="1"/>
    <col min="2301" max="2555" width="11.44140625" style="48"/>
    <col min="2556" max="2556" width="15.33203125" style="48" customWidth="1"/>
    <col min="2557" max="2811" width="11.44140625" style="48"/>
    <col min="2812" max="2812" width="15.33203125" style="48" customWidth="1"/>
    <col min="2813" max="3067" width="11.44140625" style="48"/>
    <col min="3068" max="3068" width="15.33203125" style="48" customWidth="1"/>
    <col min="3069" max="3323" width="11.44140625" style="48"/>
    <col min="3324" max="3324" width="15.33203125" style="48" customWidth="1"/>
    <col min="3325" max="3579" width="11.44140625" style="48"/>
    <col min="3580" max="3580" width="15.33203125" style="48" customWidth="1"/>
    <col min="3581" max="3835" width="11.44140625" style="48"/>
    <col min="3836" max="3836" width="15.33203125" style="48" customWidth="1"/>
    <col min="3837" max="4091" width="11.44140625" style="48"/>
    <col min="4092" max="4092" width="15.33203125" style="48" customWidth="1"/>
    <col min="4093" max="4347" width="11.44140625" style="48"/>
    <col min="4348" max="4348" width="15.33203125" style="48" customWidth="1"/>
    <col min="4349" max="4603" width="11.44140625" style="48"/>
    <col min="4604" max="4604" width="15.33203125" style="48" customWidth="1"/>
    <col min="4605" max="4859" width="11.44140625" style="48"/>
    <col min="4860" max="4860" width="15.33203125" style="48" customWidth="1"/>
    <col min="4861" max="5115" width="11.44140625" style="48"/>
    <col min="5116" max="5116" width="15.33203125" style="48" customWidth="1"/>
    <col min="5117" max="5371" width="11.44140625" style="48"/>
    <col min="5372" max="5372" width="15.33203125" style="48" customWidth="1"/>
    <col min="5373" max="5627" width="11.44140625" style="48"/>
    <col min="5628" max="5628" width="15.33203125" style="48" customWidth="1"/>
    <col min="5629" max="5883" width="11.44140625" style="48"/>
    <col min="5884" max="5884" width="15.33203125" style="48" customWidth="1"/>
    <col min="5885" max="6139" width="11.44140625" style="48"/>
    <col min="6140" max="6140" width="15.33203125" style="48" customWidth="1"/>
    <col min="6141" max="6395" width="11.44140625" style="48"/>
    <col min="6396" max="6396" width="15.33203125" style="48" customWidth="1"/>
    <col min="6397" max="6651" width="11.44140625" style="48"/>
    <col min="6652" max="6652" width="15.33203125" style="48" customWidth="1"/>
    <col min="6653" max="6907" width="11.44140625" style="48"/>
    <col min="6908" max="6908" width="15.33203125" style="48" customWidth="1"/>
    <col min="6909" max="7163" width="11.44140625" style="48"/>
    <col min="7164" max="7164" width="15.33203125" style="48" customWidth="1"/>
    <col min="7165" max="7419" width="11.44140625" style="48"/>
    <col min="7420" max="7420" width="15.33203125" style="48" customWidth="1"/>
    <col min="7421" max="7675" width="11.44140625" style="48"/>
    <col min="7676" max="7676" width="15.33203125" style="48" customWidth="1"/>
    <col min="7677" max="7931" width="11.44140625" style="48"/>
    <col min="7932" max="7932" width="15.33203125" style="48" customWidth="1"/>
    <col min="7933" max="8187" width="11.44140625" style="48"/>
    <col min="8188" max="8188" width="15.33203125" style="48" customWidth="1"/>
    <col min="8189" max="8443" width="11.44140625" style="48"/>
    <col min="8444" max="8444" width="15.33203125" style="48" customWidth="1"/>
    <col min="8445" max="8699" width="11.44140625" style="48"/>
    <col min="8700" max="8700" width="15.33203125" style="48" customWidth="1"/>
    <col min="8701" max="8955" width="11.44140625" style="48"/>
    <col min="8956" max="8956" width="15.33203125" style="48" customWidth="1"/>
    <col min="8957" max="9211" width="11.44140625" style="48"/>
    <col min="9212" max="9212" width="15.33203125" style="48" customWidth="1"/>
    <col min="9213" max="9467" width="11.44140625" style="48"/>
    <col min="9468" max="9468" width="15.33203125" style="48" customWidth="1"/>
    <col min="9469" max="9723" width="11.44140625" style="48"/>
    <col min="9724" max="9724" width="15.33203125" style="48" customWidth="1"/>
    <col min="9725" max="9979" width="11.44140625" style="48"/>
    <col min="9980" max="9980" width="15.33203125" style="48" customWidth="1"/>
    <col min="9981" max="10235" width="11.44140625" style="48"/>
    <col min="10236" max="10236" width="15.33203125" style="48" customWidth="1"/>
    <col min="10237" max="10491" width="11.44140625" style="48"/>
    <col min="10492" max="10492" width="15.33203125" style="48" customWidth="1"/>
    <col min="10493" max="10747" width="11.44140625" style="48"/>
    <col min="10748" max="10748" width="15.33203125" style="48" customWidth="1"/>
    <col min="10749" max="11003" width="11.44140625" style="48"/>
    <col min="11004" max="11004" width="15.33203125" style="48" customWidth="1"/>
    <col min="11005" max="11259" width="11.44140625" style="48"/>
    <col min="11260" max="11260" width="15.33203125" style="48" customWidth="1"/>
    <col min="11261" max="11515" width="11.44140625" style="48"/>
    <col min="11516" max="11516" width="15.33203125" style="48" customWidth="1"/>
    <col min="11517" max="11771" width="11.44140625" style="48"/>
    <col min="11772" max="11772" width="15.33203125" style="48" customWidth="1"/>
    <col min="11773" max="12027" width="11.44140625" style="48"/>
    <col min="12028" max="12028" width="15.33203125" style="48" customWidth="1"/>
    <col min="12029" max="12283" width="11.44140625" style="48"/>
    <col min="12284" max="12284" width="15.33203125" style="48" customWidth="1"/>
    <col min="12285" max="12539" width="11.44140625" style="48"/>
    <col min="12540" max="12540" width="15.33203125" style="48" customWidth="1"/>
    <col min="12541" max="12795" width="11.44140625" style="48"/>
    <col min="12796" max="12796" width="15.33203125" style="48" customWidth="1"/>
    <col min="12797" max="13051" width="11.44140625" style="48"/>
    <col min="13052" max="13052" width="15.33203125" style="48" customWidth="1"/>
    <col min="13053" max="13307" width="11.44140625" style="48"/>
    <col min="13308" max="13308" width="15.33203125" style="48" customWidth="1"/>
    <col min="13309" max="13563" width="11.44140625" style="48"/>
    <col min="13564" max="13564" width="15.33203125" style="48" customWidth="1"/>
    <col min="13565" max="13819" width="11.44140625" style="48"/>
    <col min="13820" max="13820" width="15.33203125" style="48" customWidth="1"/>
    <col min="13821" max="14075" width="11.44140625" style="48"/>
    <col min="14076" max="14076" width="15.33203125" style="48" customWidth="1"/>
    <col min="14077" max="14331" width="11.44140625" style="48"/>
    <col min="14332" max="14332" width="15.33203125" style="48" customWidth="1"/>
    <col min="14333" max="14587" width="11.44140625" style="48"/>
    <col min="14588" max="14588" width="15.33203125" style="48" customWidth="1"/>
    <col min="14589" max="14843" width="11.44140625" style="48"/>
    <col min="14844" max="14844" width="15.33203125" style="48" customWidth="1"/>
    <col min="14845" max="15099" width="11.44140625" style="48"/>
    <col min="15100" max="15100" width="15.33203125" style="48" customWidth="1"/>
    <col min="15101" max="15355" width="11.44140625" style="48"/>
    <col min="15356" max="15356" width="15.33203125" style="48" customWidth="1"/>
    <col min="15357" max="15611" width="11.44140625" style="48"/>
    <col min="15612" max="15612" width="15.33203125" style="48" customWidth="1"/>
    <col min="15613" max="15867" width="11.44140625" style="48"/>
    <col min="15868" max="15868" width="15.33203125" style="48" customWidth="1"/>
    <col min="15869" max="16123" width="11.44140625" style="48"/>
    <col min="16124" max="16124" width="15.33203125" style="48" customWidth="1"/>
    <col min="16125" max="16384" width="11.44140625" style="48"/>
  </cols>
  <sheetData>
    <row r="2" spans="2:11" ht="15.6" x14ac:dyDescent="0.3">
      <c r="B2" s="437" t="s">
        <v>213</v>
      </c>
      <c r="K2" s="145" t="s">
        <v>226</v>
      </c>
    </row>
    <row r="3" spans="2:11" ht="15.6" x14ac:dyDescent="0.3">
      <c r="B3" s="445" t="s">
        <v>389</v>
      </c>
    </row>
    <row r="5" spans="2:11" ht="20.100000000000001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38" t="s">
        <v>68</v>
      </c>
      <c r="C7" s="460"/>
      <c r="D7" s="460"/>
      <c r="E7" s="460"/>
      <c r="F7" s="460"/>
      <c r="G7" s="460"/>
      <c r="H7" s="460"/>
      <c r="I7" s="460"/>
    </row>
    <row r="8" spans="2:11" ht="24.9" customHeight="1" x14ac:dyDescent="0.25">
      <c r="B8" s="425" t="s">
        <v>69</v>
      </c>
      <c r="C8" s="480">
        <v>72</v>
      </c>
      <c r="D8" s="480">
        <v>75</v>
      </c>
      <c r="E8" s="480">
        <v>87</v>
      </c>
      <c r="F8" s="480">
        <v>86</v>
      </c>
      <c r="G8" s="480">
        <v>72</v>
      </c>
      <c r="H8" s="480">
        <v>73</v>
      </c>
      <c r="I8" s="480">
        <v>75</v>
      </c>
    </row>
    <row r="9" spans="2:11" ht="24.9" customHeight="1" x14ac:dyDescent="0.25">
      <c r="B9" s="425" t="s">
        <v>70</v>
      </c>
      <c r="C9" s="480">
        <v>686</v>
      </c>
      <c r="D9" s="480">
        <v>680</v>
      </c>
      <c r="E9" s="480">
        <v>859</v>
      </c>
      <c r="F9" s="480">
        <v>786</v>
      </c>
      <c r="G9" s="480">
        <v>824</v>
      </c>
      <c r="H9" s="480">
        <v>889</v>
      </c>
      <c r="I9" s="480">
        <v>1000</v>
      </c>
    </row>
    <row r="10" spans="2:11" ht="24.9" customHeight="1" x14ac:dyDescent="0.25">
      <c r="B10" s="440" t="s">
        <v>249</v>
      </c>
      <c r="C10" s="481">
        <f>SUM(C8:C9)</f>
        <v>758</v>
      </c>
      <c r="D10" s="481">
        <f t="shared" ref="D10:I10" si="0">SUM(D8:D9)</f>
        <v>755</v>
      </c>
      <c r="E10" s="481">
        <f t="shared" si="0"/>
        <v>946</v>
      </c>
      <c r="F10" s="481">
        <f t="shared" si="0"/>
        <v>872</v>
      </c>
      <c r="G10" s="481">
        <f t="shared" si="0"/>
        <v>896</v>
      </c>
      <c r="H10" s="481">
        <f t="shared" ref="H10" si="1">SUM(H8:H9)</f>
        <v>962</v>
      </c>
      <c r="I10" s="481">
        <f t="shared" si="0"/>
        <v>1075</v>
      </c>
    </row>
    <row r="11" spans="2:11" ht="24.9" customHeight="1" x14ac:dyDescent="0.25">
      <c r="B11" s="425"/>
      <c r="C11" s="480"/>
      <c r="D11" s="480"/>
      <c r="E11" s="480"/>
      <c r="F11" s="480"/>
      <c r="G11" s="480"/>
      <c r="H11" s="480"/>
      <c r="I11" s="480"/>
    </row>
    <row r="12" spans="2:11" ht="24.9" customHeight="1" x14ac:dyDescent="0.25">
      <c r="B12" s="412" t="s">
        <v>71</v>
      </c>
      <c r="C12" s="470"/>
      <c r="D12" s="470"/>
      <c r="E12" s="470"/>
      <c r="F12" s="470"/>
      <c r="G12" s="470"/>
      <c r="H12" s="470"/>
      <c r="I12" s="470"/>
    </row>
    <row r="13" spans="2:11" ht="24.9" customHeight="1" x14ac:dyDescent="0.25">
      <c r="B13" s="425" t="s">
        <v>72</v>
      </c>
      <c r="C13" s="480">
        <v>30</v>
      </c>
      <c r="D13" s="480">
        <v>24</v>
      </c>
      <c r="E13" s="480">
        <v>25</v>
      </c>
      <c r="F13" s="480">
        <v>33</v>
      </c>
      <c r="G13" s="480">
        <v>35</v>
      </c>
      <c r="H13" s="480">
        <v>44</v>
      </c>
      <c r="I13" s="480">
        <v>40</v>
      </c>
    </row>
    <row r="14" spans="2:11" ht="24.9" customHeight="1" x14ac:dyDescent="0.25">
      <c r="B14" s="425" t="s">
        <v>73</v>
      </c>
      <c r="C14" s="480">
        <v>117</v>
      </c>
      <c r="D14" s="480">
        <v>128</v>
      </c>
      <c r="E14" s="480">
        <v>128</v>
      </c>
      <c r="F14" s="480">
        <v>125</v>
      </c>
      <c r="G14" s="480">
        <v>130</v>
      </c>
      <c r="H14" s="480">
        <v>135</v>
      </c>
      <c r="I14" s="480">
        <v>141</v>
      </c>
    </row>
    <row r="15" spans="2:11" ht="24.9" customHeight="1" x14ac:dyDescent="0.25">
      <c r="B15" s="440" t="s">
        <v>249</v>
      </c>
      <c r="C15" s="481">
        <f>SUM(C13:C14)</f>
        <v>147</v>
      </c>
      <c r="D15" s="481">
        <f t="shared" ref="D15:I15" si="2">SUM(D13:D14)</f>
        <v>152</v>
      </c>
      <c r="E15" s="481">
        <f t="shared" si="2"/>
        <v>153</v>
      </c>
      <c r="F15" s="481">
        <f t="shared" si="2"/>
        <v>158</v>
      </c>
      <c r="G15" s="481">
        <f t="shared" si="2"/>
        <v>165</v>
      </c>
      <c r="H15" s="481">
        <f t="shared" ref="H15" si="3">SUM(H13:H14)</f>
        <v>179</v>
      </c>
      <c r="I15" s="481">
        <f t="shared" si="2"/>
        <v>181</v>
      </c>
    </row>
    <row r="16" spans="2:11" ht="24.9" customHeight="1" x14ac:dyDescent="0.25">
      <c r="B16" s="425"/>
      <c r="C16" s="480"/>
      <c r="D16" s="480"/>
      <c r="E16" s="480"/>
      <c r="F16" s="480"/>
      <c r="G16" s="480"/>
      <c r="H16" s="480"/>
      <c r="I16" s="480"/>
    </row>
    <row r="17" spans="2:9" ht="24.9" customHeight="1" x14ac:dyDescent="0.25">
      <c r="B17" s="412" t="s">
        <v>383</v>
      </c>
      <c r="C17" s="482">
        <v>955</v>
      </c>
      <c r="D17" s="500">
        <v>1005</v>
      </c>
      <c r="E17" s="482">
        <v>980</v>
      </c>
      <c r="F17" s="500">
        <v>1080</v>
      </c>
      <c r="G17" s="500">
        <v>1060</v>
      </c>
      <c r="H17" s="500">
        <v>1180</v>
      </c>
      <c r="I17" s="500">
        <v>1200</v>
      </c>
    </row>
    <row r="18" spans="2:9" s="58" customFormat="1" ht="24.9" customHeight="1" x14ac:dyDescent="0.25">
      <c r="B18" s="441"/>
      <c r="C18" s="483"/>
      <c r="D18" s="501"/>
      <c r="E18" s="483"/>
      <c r="F18" s="501"/>
      <c r="G18" s="501"/>
      <c r="H18" s="501"/>
      <c r="I18" s="501"/>
    </row>
    <row r="19" spans="2:9" ht="24.9" customHeight="1" x14ac:dyDescent="0.25">
      <c r="B19" s="412" t="s">
        <v>74</v>
      </c>
      <c r="C19" s="470"/>
      <c r="D19" s="470"/>
      <c r="E19" s="470"/>
      <c r="F19" s="470"/>
      <c r="G19" s="470"/>
      <c r="H19" s="470"/>
      <c r="I19" s="470"/>
    </row>
    <row r="20" spans="2:9" ht="24.9" customHeight="1" x14ac:dyDescent="0.25">
      <c r="B20" s="425" t="s">
        <v>75</v>
      </c>
      <c r="C20" s="480">
        <v>110</v>
      </c>
      <c r="D20" s="480">
        <v>115</v>
      </c>
      <c r="E20" s="480">
        <v>120</v>
      </c>
      <c r="F20" s="480">
        <v>70</v>
      </c>
      <c r="G20" s="480">
        <v>42</v>
      </c>
      <c r="H20" s="480">
        <v>57</v>
      </c>
      <c r="I20" s="480">
        <v>70</v>
      </c>
    </row>
    <row r="21" spans="2:9" ht="24.9" customHeight="1" x14ac:dyDescent="0.25">
      <c r="B21" s="425" t="s">
        <v>76</v>
      </c>
      <c r="C21" s="480">
        <v>80</v>
      </c>
      <c r="D21" s="480">
        <v>90</v>
      </c>
      <c r="E21" s="480">
        <v>65</v>
      </c>
      <c r="F21" s="480">
        <v>51</v>
      </c>
      <c r="G21" s="480">
        <v>53</v>
      </c>
      <c r="H21" s="480">
        <v>51</v>
      </c>
      <c r="I21" s="480">
        <v>48</v>
      </c>
    </row>
    <row r="22" spans="2:9" ht="24.9" customHeight="1" x14ac:dyDescent="0.25">
      <c r="B22" s="440" t="s">
        <v>249</v>
      </c>
      <c r="C22" s="481">
        <f>SUM(C20:C21)</f>
        <v>190</v>
      </c>
      <c r="D22" s="481">
        <f t="shared" ref="D22:I22" si="4">SUM(D20:D21)</f>
        <v>205</v>
      </c>
      <c r="E22" s="481">
        <f t="shared" si="4"/>
        <v>185</v>
      </c>
      <c r="F22" s="481">
        <f t="shared" si="4"/>
        <v>121</v>
      </c>
      <c r="G22" s="481">
        <f t="shared" si="4"/>
        <v>95</v>
      </c>
      <c r="H22" s="481">
        <f t="shared" ref="H22" si="5">SUM(H20:H21)</f>
        <v>108</v>
      </c>
      <c r="I22" s="481">
        <f t="shared" si="4"/>
        <v>118</v>
      </c>
    </row>
    <row r="23" spans="2:9" ht="24.9" customHeight="1" x14ac:dyDescent="0.25">
      <c r="B23" s="425"/>
      <c r="C23" s="480"/>
      <c r="D23" s="480"/>
      <c r="E23" s="480"/>
      <c r="F23" s="480"/>
      <c r="G23" s="480"/>
      <c r="H23" s="480"/>
      <c r="I23" s="480"/>
    </row>
    <row r="24" spans="2:9" ht="24.9" customHeight="1" x14ac:dyDescent="0.25">
      <c r="B24" s="412" t="s">
        <v>77</v>
      </c>
      <c r="C24" s="470"/>
      <c r="D24" s="470"/>
      <c r="E24" s="470"/>
      <c r="F24" s="470"/>
      <c r="G24" s="470"/>
      <c r="H24" s="470"/>
      <c r="I24" s="470"/>
    </row>
    <row r="25" spans="2:9" ht="24.9" customHeight="1" x14ac:dyDescent="0.25">
      <c r="B25" s="425" t="s">
        <v>84</v>
      </c>
      <c r="C25" s="480">
        <v>18</v>
      </c>
      <c r="D25" s="480">
        <v>22</v>
      </c>
      <c r="E25" s="480">
        <v>20</v>
      </c>
      <c r="F25" s="480">
        <v>15</v>
      </c>
      <c r="G25" s="480">
        <v>10</v>
      </c>
      <c r="H25" s="480">
        <v>3</v>
      </c>
      <c r="I25" s="480">
        <v>3</v>
      </c>
    </row>
    <row r="26" spans="2:9" ht="24.9" customHeight="1" x14ac:dyDescent="0.25">
      <c r="B26" s="425" t="s">
        <v>78</v>
      </c>
      <c r="C26" s="480">
        <v>55</v>
      </c>
      <c r="D26" s="480">
        <v>58</v>
      </c>
      <c r="E26" s="480">
        <v>53</v>
      </c>
      <c r="F26" s="480">
        <v>54</v>
      </c>
      <c r="G26" s="480">
        <v>55</v>
      </c>
      <c r="H26" s="480">
        <v>56</v>
      </c>
      <c r="I26" s="480">
        <v>57</v>
      </c>
    </row>
    <row r="27" spans="2:9" ht="24.9" customHeight="1" x14ac:dyDescent="0.25">
      <c r="B27" s="425" t="s">
        <v>79</v>
      </c>
      <c r="C27" s="480">
        <v>295</v>
      </c>
      <c r="D27" s="480">
        <v>320</v>
      </c>
      <c r="E27" s="480">
        <v>345</v>
      </c>
      <c r="F27" s="480">
        <v>360</v>
      </c>
      <c r="G27" s="480">
        <v>380</v>
      </c>
      <c r="H27" s="480">
        <v>410</v>
      </c>
      <c r="I27" s="480">
        <v>450</v>
      </c>
    </row>
    <row r="28" spans="2:9" ht="24.9" customHeight="1" x14ac:dyDescent="0.25">
      <c r="B28" s="425" t="s">
        <v>80</v>
      </c>
      <c r="C28" s="480">
        <v>180</v>
      </c>
      <c r="D28" s="480">
        <v>173</v>
      </c>
      <c r="E28" s="480">
        <v>158</v>
      </c>
      <c r="F28" s="480">
        <v>167</v>
      </c>
      <c r="G28" s="480">
        <v>156</v>
      </c>
      <c r="H28" s="480">
        <v>137</v>
      </c>
      <c r="I28" s="480">
        <v>150</v>
      </c>
    </row>
    <row r="29" spans="2:9" ht="24.9" customHeight="1" x14ac:dyDescent="0.25">
      <c r="B29" s="440" t="s">
        <v>249</v>
      </c>
      <c r="C29" s="481">
        <f>SUM(C25:C28)</f>
        <v>548</v>
      </c>
      <c r="D29" s="481">
        <f t="shared" ref="D29:I29" si="6">SUM(D25:D28)</f>
        <v>573</v>
      </c>
      <c r="E29" s="481">
        <f t="shared" si="6"/>
        <v>576</v>
      </c>
      <c r="F29" s="481">
        <f t="shared" si="6"/>
        <v>596</v>
      </c>
      <c r="G29" s="481">
        <f t="shared" si="6"/>
        <v>601</v>
      </c>
      <c r="H29" s="481">
        <f t="shared" ref="H29" si="7">SUM(H25:H28)</f>
        <v>606</v>
      </c>
      <c r="I29" s="481">
        <f t="shared" si="6"/>
        <v>660</v>
      </c>
    </row>
    <row r="30" spans="2:9" ht="24.9" customHeight="1" x14ac:dyDescent="0.25">
      <c r="B30" s="425"/>
      <c r="C30" s="480"/>
      <c r="D30" s="480"/>
      <c r="E30" s="480"/>
      <c r="F30" s="480"/>
      <c r="G30" s="480"/>
      <c r="H30" s="480"/>
      <c r="I30" s="480"/>
    </row>
    <row r="31" spans="2:9" ht="24.9" customHeight="1" x14ac:dyDescent="0.25">
      <c r="B31" s="412" t="s">
        <v>81</v>
      </c>
      <c r="C31" s="470"/>
      <c r="D31" s="470"/>
      <c r="E31" s="470"/>
      <c r="F31" s="470"/>
      <c r="G31" s="470"/>
      <c r="H31" s="470"/>
      <c r="I31" s="470"/>
    </row>
    <row r="32" spans="2:9" ht="24.9" customHeight="1" x14ac:dyDescent="0.25">
      <c r="B32" s="425" t="s">
        <v>82</v>
      </c>
      <c r="C32" s="480">
        <v>221</v>
      </c>
      <c r="D32" s="480">
        <v>205</v>
      </c>
      <c r="E32" s="480">
        <v>177</v>
      </c>
      <c r="F32" s="480">
        <v>203</v>
      </c>
      <c r="G32" s="480">
        <v>222</v>
      </c>
      <c r="H32" s="480">
        <v>230</v>
      </c>
      <c r="I32" s="480">
        <v>235</v>
      </c>
    </row>
    <row r="33" spans="2:9" ht="24.9" customHeight="1" x14ac:dyDescent="0.25">
      <c r="B33" s="425" t="s">
        <v>83</v>
      </c>
      <c r="C33" s="480">
        <v>264</v>
      </c>
      <c r="D33" s="480">
        <v>300</v>
      </c>
      <c r="E33" s="480">
        <v>252</v>
      </c>
      <c r="F33" s="480">
        <v>385</v>
      </c>
      <c r="G33" s="480">
        <v>344</v>
      </c>
      <c r="H33" s="480">
        <v>360</v>
      </c>
      <c r="I33" s="480">
        <v>380</v>
      </c>
    </row>
    <row r="34" spans="2:9" ht="24.9" customHeight="1" x14ac:dyDescent="0.25">
      <c r="B34" s="440" t="s">
        <v>249</v>
      </c>
      <c r="C34" s="481">
        <f>SUM(C32:C33)</f>
        <v>485</v>
      </c>
      <c r="D34" s="481">
        <f t="shared" ref="D34:I34" si="8">SUM(D32:D33)</f>
        <v>505</v>
      </c>
      <c r="E34" s="481">
        <f t="shared" si="8"/>
        <v>429</v>
      </c>
      <c r="F34" s="481">
        <f t="shared" si="8"/>
        <v>588</v>
      </c>
      <c r="G34" s="481">
        <f t="shared" si="8"/>
        <v>566</v>
      </c>
      <c r="H34" s="481">
        <f t="shared" ref="H34" si="9">SUM(H32:H33)</f>
        <v>590</v>
      </c>
      <c r="I34" s="481">
        <f t="shared" si="8"/>
        <v>615</v>
      </c>
    </row>
    <row r="35" spans="2:9" ht="13.5" customHeight="1" x14ac:dyDescent="0.25">
      <c r="B35" s="442"/>
      <c r="C35" s="443"/>
      <c r="D35" s="443"/>
      <c r="E35" s="443"/>
      <c r="F35" s="443"/>
      <c r="G35" s="443"/>
      <c r="H35" s="443"/>
      <c r="I35" s="443"/>
    </row>
    <row r="36" spans="2:9" ht="9.9" customHeight="1" x14ac:dyDescent="0.25">
      <c r="B36" s="55"/>
      <c r="C36" s="464"/>
      <c r="D36" s="464"/>
      <c r="E36" s="464"/>
      <c r="F36" s="464"/>
      <c r="G36" s="464"/>
      <c r="H36" s="464"/>
      <c r="I36" s="464"/>
    </row>
    <row r="37" spans="2:9" ht="18" customHeight="1" x14ac:dyDescent="0.25">
      <c r="B37" s="339" t="s">
        <v>53</v>
      </c>
      <c r="C37" s="436">
        <f>+C34+C29+C22+C17+C15+C10</f>
        <v>3083</v>
      </c>
      <c r="D37" s="436">
        <f t="shared" ref="D37:G37" si="10">+D34+D29+D22+D17+D15+D10</f>
        <v>3195</v>
      </c>
      <c r="E37" s="436">
        <f t="shared" si="10"/>
        <v>3269</v>
      </c>
      <c r="F37" s="436">
        <f t="shared" si="10"/>
        <v>3415</v>
      </c>
      <c r="G37" s="436">
        <f t="shared" si="10"/>
        <v>3383</v>
      </c>
      <c r="H37" s="436">
        <f>+H34+H29+H22+H17+H15+H10</f>
        <v>3625</v>
      </c>
      <c r="I37" s="436">
        <f>+I34+I29+I22+I17+I15+I10</f>
        <v>3849</v>
      </c>
    </row>
    <row r="38" spans="2:9" ht="6.75" customHeight="1" x14ac:dyDescent="0.25">
      <c r="C38" s="85"/>
      <c r="D38" s="85"/>
      <c r="E38" s="85"/>
      <c r="F38" s="85"/>
      <c r="G38" s="85"/>
      <c r="H38" s="85"/>
      <c r="I38" s="85"/>
    </row>
    <row r="39" spans="2:9" ht="12.75" customHeight="1" x14ac:dyDescent="0.25">
      <c r="B39" s="404" t="s">
        <v>390</v>
      </c>
    </row>
    <row r="40" spans="2:9" ht="10.5" customHeight="1" x14ac:dyDescent="0.25">
      <c r="B40" s="404" t="s">
        <v>385</v>
      </c>
    </row>
    <row r="41" spans="2:9" ht="10.5" customHeight="1" x14ac:dyDescent="0.25">
      <c r="B41" s="404" t="s">
        <v>392</v>
      </c>
    </row>
    <row r="42" spans="2:9" ht="10.5" customHeight="1" x14ac:dyDescent="0.25">
      <c r="B42" s="40" t="s">
        <v>387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rgb="FF92D050"/>
  </sheetPr>
  <dimension ref="B2:K44"/>
  <sheetViews>
    <sheetView showGridLines="0" view="pageBreakPreview" topLeftCell="A25" zoomScale="110" zoomScaleNormal="130" zoomScaleSheetLayoutView="110" workbookViewId="0">
      <selection activeCell="F37" sqref="F37"/>
    </sheetView>
  </sheetViews>
  <sheetFormatPr baseColWidth="10" defaultRowHeight="13.2" x14ac:dyDescent="0.25"/>
  <cols>
    <col min="1" max="1" width="2.44140625" style="48" customWidth="1"/>
    <col min="2" max="2" width="21" style="48" customWidth="1"/>
    <col min="3" max="9" width="14.33203125" style="48" customWidth="1"/>
    <col min="10" max="10" width="3" style="48" customWidth="1"/>
    <col min="11" max="251" width="11.44140625" style="48"/>
    <col min="252" max="252" width="14.33203125" style="48" customWidth="1"/>
    <col min="253" max="507" width="11.44140625" style="48"/>
    <col min="508" max="508" width="14.33203125" style="48" customWidth="1"/>
    <col min="509" max="763" width="11.44140625" style="48"/>
    <col min="764" max="764" width="14.33203125" style="48" customWidth="1"/>
    <col min="765" max="1019" width="11.44140625" style="48"/>
    <col min="1020" max="1020" width="14.33203125" style="48" customWidth="1"/>
    <col min="1021" max="1275" width="11.44140625" style="48"/>
    <col min="1276" max="1276" width="14.33203125" style="48" customWidth="1"/>
    <col min="1277" max="1531" width="11.44140625" style="48"/>
    <col min="1532" max="1532" width="14.33203125" style="48" customWidth="1"/>
    <col min="1533" max="1787" width="11.44140625" style="48"/>
    <col min="1788" max="1788" width="14.33203125" style="48" customWidth="1"/>
    <col min="1789" max="2043" width="11.44140625" style="48"/>
    <col min="2044" max="2044" width="14.33203125" style="48" customWidth="1"/>
    <col min="2045" max="2299" width="11.44140625" style="48"/>
    <col min="2300" max="2300" width="14.33203125" style="48" customWidth="1"/>
    <col min="2301" max="2555" width="11.44140625" style="48"/>
    <col min="2556" max="2556" width="14.33203125" style="48" customWidth="1"/>
    <col min="2557" max="2811" width="11.44140625" style="48"/>
    <col min="2812" max="2812" width="14.33203125" style="48" customWidth="1"/>
    <col min="2813" max="3067" width="11.44140625" style="48"/>
    <col min="3068" max="3068" width="14.33203125" style="48" customWidth="1"/>
    <col min="3069" max="3323" width="11.44140625" style="48"/>
    <col min="3324" max="3324" width="14.33203125" style="48" customWidth="1"/>
    <col min="3325" max="3579" width="11.44140625" style="48"/>
    <col min="3580" max="3580" width="14.33203125" style="48" customWidth="1"/>
    <col min="3581" max="3835" width="11.44140625" style="48"/>
    <col min="3836" max="3836" width="14.33203125" style="48" customWidth="1"/>
    <col min="3837" max="4091" width="11.44140625" style="48"/>
    <col min="4092" max="4092" width="14.33203125" style="48" customWidth="1"/>
    <col min="4093" max="4347" width="11.44140625" style="48"/>
    <col min="4348" max="4348" width="14.33203125" style="48" customWidth="1"/>
    <col min="4349" max="4603" width="11.44140625" style="48"/>
    <col min="4604" max="4604" width="14.33203125" style="48" customWidth="1"/>
    <col min="4605" max="4859" width="11.44140625" style="48"/>
    <col min="4860" max="4860" width="14.33203125" style="48" customWidth="1"/>
    <col min="4861" max="5115" width="11.44140625" style="48"/>
    <col min="5116" max="5116" width="14.33203125" style="48" customWidth="1"/>
    <col min="5117" max="5371" width="11.44140625" style="48"/>
    <col min="5372" max="5372" width="14.33203125" style="48" customWidth="1"/>
    <col min="5373" max="5627" width="11.44140625" style="48"/>
    <col min="5628" max="5628" width="14.33203125" style="48" customWidth="1"/>
    <col min="5629" max="5883" width="11.44140625" style="48"/>
    <col min="5884" max="5884" width="14.33203125" style="48" customWidth="1"/>
    <col min="5885" max="6139" width="11.44140625" style="48"/>
    <col min="6140" max="6140" width="14.33203125" style="48" customWidth="1"/>
    <col min="6141" max="6395" width="11.44140625" style="48"/>
    <col min="6396" max="6396" width="14.33203125" style="48" customWidth="1"/>
    <col min="6397" max="6651" width="11.44140625" style="48"/>
    <col min="6652" max="6652" width="14.33203125" style="48" customWidth="1"/>
    <col min="6653" max="6907" width="11.44140625" style="48"/>
    <col min="6908" max="6908" width="14.33203125" style="48" customWidth="1"/>
    <col min="6909" max="7163" width="11.44140625" style="48"/>
    <col min="7164" max="7164" width="14.33203125" style="48" customWidth="1"/>
    <col min="7165" max="7419" width="11.44140625" style="48"/>
    <col min="7420" max="7420" width="14.33203125" style="48" customWidth="1"/>
    <col min="7421" max="7675" width="11.44140625" style="48"/>
    <col min="7676" max="7676" width="14.33203125" style="48" customWidth="1"/>
    <col min="7677" max="7931" width="11.44140625" style="48"/>
    <col min="7932" max="7932" width="14.33203125" style="48" customWidth="1"/>
    <col min="7933" max="8187" width="11.44140625" style="48"/>
    <col min="8188" max="8188" width="14.33203125" style="48" customWidth="1"/>
    <col min="8189" max="8443" width="11.44140625" style="48"/>
    <col min="8444" max="8444" width="14.33203125" style="48" customWidth="1"/>
    <col min="8445" max="8699" width="11.44140625" style="48"/>
    <col min="8700" max="8700" width="14.33203125" style="48" customWidth="1"/>
    <col min="8701" max="8955" width="11.44140625" style="48"/>
    <col min="8956" max="8956" width="14.33203125" style="48" customWidth="1"/>
    <col min="8957" max="9211" width="11.44140625" style="48"/>
    <col min="9212" max="9212" width="14.33203125" style="48" customWidth="1"/>
    <col min="9213" max="9467" width="11.44140625" style="48"/>
    <col min="9468" max="9468" width="14.33203125" style="48" customWidth="1"/>
    <col min="9469" max="9723" width="11.44140625" style="48"/>
    <col min="9724" max="9724" width="14.33203125" style="48" customWidth="1"/>
    <col min="9725" max="9979" width="11.44140625" style="48"/>
    <col min="9980" max="9980" width="14.33203125" style="48" customWidth="1"/>
    <col min="9981" max="10235" width="11.44140625" style="48"/>
    <col min="10236" max="10236" width="14.33203125" style="48" customWidth="1"/>
    <col min="10237" max="10491" width="11.44140625" style="48"/>
    <col min="10492" max="10492" width="14.33203125" style="48" customWidth="1"/>
    <col min="10493" max="10747" width="11.44140625" style="48"/>
    <col min="10748" max="10748" width="14.33203125" style="48" customWidth="1"/>
    <col min="10749" max="11003" width="11.44140625" style="48"/>
    <col min="11004" max="11004" width="14.33203125" style="48" customWidth="1"/>
    <col min="11005" max="11259" width="11.44140625" style="48"/>
    <col min="11260" max="11260" width="14.33203125" style="48" customWidth="1"/>
    <col min="11261" max="11515" width="11.44140625" style="48"/>
    <col min="11516" max="11516" width="14.33203125" style="48" customWidth="1"/>
    <col min="11517" max="11771" width="11.44140625" style="48"/>
    <col min="11772" max="11772" width="14.33203125" style="48" customWidth="1"/>
    <col min="11773" max="12027" width="11.44140625" style="48"/>
    <col min="12028" max="12028" width="14.33203125" style="48" customWidth="1"/>
    <col min="12029" max="12283" width="11.44140625" style="48"/>
    <col min="12284" max="12284" width="14.33203125" style="48" customWidth="1"/>
    <col min="12285" max="12539" width="11.44140625" style="48"/>
    <col min="12540" max="12540" width="14.33203125" style="48" customWidth="1"/>
    <col min="12541" max="12795" width="11.44140625" style="48"/>
    <col min="12796" max="12796" width="14.33203125" style="48" customWidth="1"/>
    <col min="12797" max="13051" width="11.44140625" style="48"/>
    <col min="13052" max="13052" width="14.33203125" style="48" customWidth="1"/>
    <col min="13053" max="13307" width="11.44140625" style="48"/>
    <col min="13308" max="13308" width="14.33203125" style="48" customWidth="1"/>
    <col min="13309" max="13563" width="11.44140625" style="48"/>
    <col min="13564" max="13564" width="14.33203125" style="48" customWidth="1"/>
    <col min="13565" max="13819" width="11.44140625" style="48"/>
    <col min="13820" max="13820" width="14.33203125" style="48" customWidth="1"/>
    <col min="13821" max="14075" width="11.44140625" style="48"/>
    <col min="14076" max="14076" width="14.33203125" style="48" customWidth="1"/>
    <col min="14077" max="14331" width="11.44140625" style="48"/>
    <col min="14332" max="14332" width="14.33203125" style="48" customWidth="1"/>
    <col min="14333" max="14587" width="11.44140625" style="48"/>
    <col min="14588" max="14588" width="14.33203125" style="48" customWidth="1"/>
    <col min="14589" max="14843" width="11.44140625" style="48"/>
    <col min="14844" max="14844" width="14.33203125" style="48" customWidth="1"/>
    <col min="14845" max="15099" width="11.44140625" style="48"/>
    <col min="15100" max="15100" width="14.33203125" style="48" customWidth="1"/>
    <col min="15101" max="15355" width="11.44140625" style="48"/>
    <col min="15356" max="15356" width="14.33203125" style="48" customWidth="1"/>
    <col min="15357" max="15611" width="11.44140625" style="48"/>
    <col min="15612" max="15612" width="14.33203125" style="48" customWidth="1"/>
    <col min="15613" max="15867" width="11.44140625" style="48"/>
    <col min="15868" max="15868" width="14.33203125" style="48" customWidth="1"/>
    <col min="15869" max="16123" width="11.44140625" style="48"/>
    <col min="16124" max="16124" width="14.33203125" style="48" customWidth="1"/>
    <col min="16125" max="16384" width="11.44140625" style="48"/>
  </cols>
  <sheetData>
    <row r="2" spans="2:11" ht="15.6" x14ac:dyDescent="0.3">
      <c r="B2" s="437" t="s">
        <v>205</v>
      </c>
      <c r="K2" s="145" t="s">
        <v>226</v>
      </c>
    </row>
    <row r="3" spans="2:11" ht="15.6" x14ac:dyDescent="0.3">
      <c r="B3" s="445" t="s">
        <v>389</v>
      </c>
    </row>
    <row r="5" spans="2:11" ht="29.25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38" t="s">
        <v>68</v>
      </c>
      <c r="C7" s="468"/>
      <c r="D7" s="468"/>
      <c r="E7" s="468"/>
      <c r="F7" s="468"/>
      <c r="G7" s="468"/>
      <c r="H7" s="468"/>
      <c r="I7" s="468"/>
    </row>
    <row r="8" spans="2:11" ht="24.9" customHeight="1" x14ac:dyDescent="0.25">
      <c r="B8" s="425" t="s">
        <v>69</v>
      </c>
      <c r="C8" s="480">
        <v>75</v>
      </c>
      <c r="D8" s="480">
        <v>65</v>
      </c>
      <c r="E8" s="480">
        <v>70</v>
      </c>
      <c r="F8" s="480">
        <v>75</v>
      </c>
      <c r="G8" s="480">
        <v>72</v>
      </c>
      <c r="H8" s="480">
        <v>73</v>
      </c>
      <c r="I8" s="480">
        <v>74</v>
      </c>
    </row>
    <row r="9" spans="2:11" ht="24.9" customHeight="1" x14ac:dyDescent="0.25">
      <c r="B9" s="425" t="s">
        <v>70</v>
      </c>
      <c r="C9" s="480">
        <v>436</v>
      </c>
      <c r="D9" s="480">
        <v>397</v>
      </c>
      <c r="E9" s="480">
        <v>454</v>
      </c>
      <c r="F9" s="480">
        <v>568</v>
      </c>
      <c r="G9" s="480">
        <v>434</v>
      </c>
      <c r="H9" s="480">
        <v>444</v>
      </c>
      <c r="I9" s="480">
        <v>538</v>
      </c>
    </row>
    <row r="10" spans="2:11" ht="24.9" customHeight="1" x14ac:dyDescent="0.25">
      <c r="B10" s="440" t="s">
        <v>249</v>
      </c>
      <c r="C10" s="481">
        <f t="shared" ref="C10:I10" si="0">SUM(C8:C9)</f>
        <v>511</v>
      </c>
      <c r="D10" s="481">
        <f t="shared" si="0"/>
        <v>462</v>
      </c>
      <c r="E10" s="481">
        <f t="shared" si="0"/>
        <v>524</v>
      </c>
      <c r="F10" s="481">
        <f t="shared" si="0"/>
        <v>643</v>
      </c>
      <c r="G10" s="481">
        <f t="shared" si="0"/>
        <v>506</v>
      </c>
      <c r="H10" s="481">
        <f>SUM(H8:H9)</f>
        <v>517</v>
      </c>
      <c r="I10" s="481">
        <f t="shared" si="0"/>
        <v>612</v>
      </c>
    </row>
    <row r="11" spans="2:11" ht="24.9" customHeight="1" x14ac:dyDescent="0.25">
      <c r="B11" s="425"/>
      <c r="C11" s="480"/>
      <c r="D11" s="480"/>
      <c r="E11" s="480"/>
      <c r="F11" s="480"/>
      <c r="G11" s="480"/>
      <c r="H11" s="480"/>
      <c r="I11" s="480"/>
    </row>
    <row r="12" spans="2:11" ht="24.9" customHeight="1" x14ac:dyDescent="0.25">
      <c r="B12" s="412" t="s">
        <v>71</v>
      </c>
      <c r="C12" s="470"/>
      <c r="D12" s="470"/>
      <c r="E12" s="470"/>
      <c r="F12" s="470"/>
      <c r="G12" s="470"/>
      <c r="H12" s="470"/>
      <c r="I12" s="470"/>
    </row>
    <row r="13" spans="2:11" ht="24.9" customHeight="1" x14ac:dyDescent="0.25">
      <c r="B13" s="425" t="s">
        <v>72</v>
      </c>
      <c r="C13" s="480">
        <v>12</v>
      </c>
      <c r="D13" s="480">
        <v>9</v>
      </c>
      <c r="E13" s="480">
        <v>9</v>
      </c>
      <c r="F13" s="480">
        <v>17</v>
      </c>
      <c r="G13" s="480">
        <v>18</v>
      </c>
      <c r="H13" s="480">
        <v>22</v>
      </c>
      <c r="I13" s="480">
        <v>24</v>
      </c>
    </row>
    <row r="14" spans="2:11" ht="24.9" customHeight="1" x14ac:dyDescent="0.25">
      <c r="B14" s="425" t="s">
        <v>73</v>
      </c>
      <c r="C14" s="480">
        <v>122</v>
      </c>
      <c r="D14" s="480">
        <v>128</v>
      </c>
      <c r="E14" s="480">
        <v>134</v>
      </c>
      <c r="F14" s="480">
        <v>135</v>
      </c>
      <c r="G14" s="480">
        <v>144</v>
      </c>
      <c r="H14" s="480">
        <v>160</v>
      </c>
      <c r="I14" s="480">
        <v>163</v>
      </c>
    </row>
    <row r="15" spans="2:11" ht="24.9" customHeight="1" x14ac:dyDescent="0.25">
      <c r="B15" s="440" t="s">
        <v>249</v>
      </c>
      <c r="C15" s="481">
        <f t="shared" ref="C15:I15" si="1">SUM(C13:C14)</f>
        <v>134</v>
      </c>
      <c r="D15" s="481">
        <f t="shared" si="1"/>
        <v>137</v>
      </c>
      <c r="E15" s="481">
        <f t="shared" si="1"/>
        <v>143</v>
      </c>
      <c r="F15" s="481">
        <f t="shared" si="1"/>
        <v>152</v>
      </c>
      <c r="G15" s="481">
        <f t="shared" si="1"/>
        <v>162</v>
      </c>
      <c r="H15" s="481">
        <f t="shared" ref="H15" si="2">SUM(H13:H14)</f>
        <v>182</v>
      </c>
      <c r="I15" s="481">
        <f t="shared" si="1"/>
        <v>187</v>
      </c>
    </row>
    <row r="16" spans="2:11" ht="24.9" customHeight="1" x14ac:dyDescent="0.25">
      <c r="B16" s="425"/>
      <c r="C16" s="480"/>
      <c r="D16" s="480"/>
      <c r="E16" s="480"/>
      <c r="F16" s="480"/>
      <c r="G16" s="480"/>
      <c r="H16" s="480"/>
      <c r="I16" s="480"/>
    </row>
    <row r="17" spans="2:10" ht="24.9" customHeight="1" x14ac:dyDescent="0.25">
      <c r="B17" s="412" t="s">
        <v>383</v>
      </c>
      <c r="C17" s="482">
        <v>896</v>
      </c>
      <c r="D17" s="482">
        <v>813</v>
      </c>
      <c r="E17" s="482">
        <v>809</v>
      </c>
      <c r="F17" s="482">
        <v>596</v>
      </c>
      <c r="G17" s="482">
        <v>749</v>
      </c>
      <c r="H17" s="482">
        <v>807</v>
      </c>
      <c r="I17" s="482">
        <v>750</v>
      </c>
    </row>
    <row r="18" spans="2:10" s="58" customFormat="1" ht="24.9" customHeight="1" x14ac:dyDescent="0.25">
      <c r="B18" s="441"/>
      <c r="C18" s="483"/>
      <c r="D18" s="483"/>
      <c r="E18" s="483"/>
      <c r="F18" s="483"/>
      <c r="G18" s="483"/>
      <c r="H18" s="483"/>
      <c r="I18" s="483"/>
    </row>
    <row r="19" spans="2:10" ht="24.9" customHeight="1" x14ac:dyDescent="0.25">
      <c r="B19" s="412" t="s">
        <v>74</v>
      </c>
      <c r="C19" s="470"/>
      <c r="D19" s="470"/>
      <c r="E19" s="470"/>
      <c r="F19" s="470"/>
      <c r="G19" s="470"/>
      <c r="H19" s="470"/>
      <c r="I19" s="470"/>
    </row>
    <row r="20" spans="2:10" ht="24.9" customHeight="1" x14ac:dyDescent="0.25">
      <c r="B20" s="425" t="s">
        <v>75</v>
      </c>
      <c r="C20" s="480">
        <v>140</v>
      </c>
      <c r="D20" s="480">
        <v>150</v>
      </c>
      <c r="E20" s="480">
        <v>180</v>
      </c>
      <c r="F20" s="480">
        <v>175</v>
      </c>
      <c r="G20" s="480">
        <v>159</v>
      </c>
      <c r="H20" s="480">
        <v>128</v>
      </c>
      <c r="I20" s="480">
        <v>130</v>
      </c>
    </row>
    <row r="21" spans="2:10" ht="24.9" customHeight="1" x14ac:dyDescent="0.25">
      <c r="B21" s="425" t="s">
        <v>76</v>
      </c>
      <c r="C21" s="480">
        <v>16</v>
      </c>
      <c r="D21" s="480">
        <v>33</v>
      </c>
      <c r="E21" s="480">
        <v>21</v>
      </c>
      <c r="F21" s="480">
        <v>32</v>
      </c>
      <c r="G21" s="480">
        <v>41</v>
      </c>
      <c r="H21" s="480">
        <v>27</v>
      </c>
      <c r="I21" s="480">
        <v>29</v>
      </c>
    </row>
    <row r="22" spans="2:10" ht="24.9" customHeight="1" x14ac:dyDescent="0.25">
      <c r="B22" s="440" t="s">
        <v>249</v>
      </c>
      <c r="C22" s="481">
        <f t="shared" ref="C22:I22" si="3">SUM(C20:C21)</f>
        <v>156</v>
      </c>
      <c r="D22" s="481">
        <f t="shared" si="3"/>
        <v>183</v>
      </c>
      <c r="E22" s="481">
        <f t="shared" si="3"/>
        <v>201</v>
      </c>
      <c r="F22" s="481">
        <f t="shared" si="3"/>
        <v>207</v>
      </c>
      <c r="G22" s="481">
        <f t="shared" si="3"/>
        <v>200</v>
      </c>
      <c r="H22" s="481">
        <f t="shared" ref="H22" si="4">SUM(H20:H21)</f>
        <v>155</v>
      </c>
      <c r="I22" s="481">
        <f t="shared" si="3"/>
        <v>159</v>
      </c>
    </row>
    <row r="23" spans="2:10" ht="24.9" customHeight="1" x14ac:dyDescent="0.25">
      <c r="B23" s="425"/>
      <c r="C23" s="480"/>
      <c r="D23" s="480"/>
      <c r="E23" s="480"/>
      <c r="F23" s="480"/>
      <c r="G23" s="480"/>
      <c r="H23" s="480"/>
      <c r="I23" s="480"/>
    </row>
    <row r="24" spans="2:10" ht="24.9" customHeight="1" x14ac:dyDescent="0.25">
      <c r="B24" s="412" t="s">
        <v>77</v>
      </c>
      <c r="C24" s="470"/>
      <c r="D24" s="470"/>
      <c r="E24" s="470"/>
      <c r="F24" s="470"/>
      <c r="G24" s="470"/>
      <c r="H24" s="470"/>
      <c r="I24" s="470"/>
    </row>
    <row r="25" spans="2:10" ht="24.9" customHeight="1" x14ac:dyDescent="0.25">
      <c r="B25" s="425" t="s">
        <v>84</v>
      </c>
      <c r="C25" s="480">
        <v>28</v>
      </c>
      <c r="D25" s="480">
        <v>25</v>
      </c>
      <c r="E25" s="480">
        <v>26</v>
      </c>
      <c r="F25" s="480">
        <v>25</v>
      </c>
      <c r="G25" s="480">
        <v>21</v>
      </c>
      <c r="H25" s="480">
        <v>28</v>
      </c>
      <c r="I25" s="480">
        <v>23</v>
      </c>
    </row>
    <row r="26" spans="2:10" ht="24.9" customHeight="1" x14ac:dyDescent="0.25">
      <c r="B26" s="425" t="s">
        <v>78</v>
      </c>
      <c r="C26" s="480">
        <v>116</v>
      </c>
      <c r="D26" s="480">
        <v>94</v>
      </c>
      <c r="E26" s="480">
        <v>107</v>
      </c>
      <c r="F26" s="480">
        <v>124</v>
      </c>
      <c r="G26" s="480">
        <v>144</v>
      </c>
      <c r="H26" s="480">
        <v>186</v>
      </c>
      <c r="I26" s="480">
        <v>237</v>
      </c>
    </row>
    <row r="27" spans="2:10" ht="24.9" customHeight="1" x14ac:dyDescent="0.25">
      <c r="B27" s="425" t="s">
        <v>85</v>
      </c>
      <c r="C27" s="480">
        <v>76</v>
      </c>
      <c r="D27" s="480">
        <v>76</v>
      </c>
      <c r="E27" s="480">
        <v>65</v>
      </c>
      <c r="F27" s="480">
        <v>89</v>
      </c>
      <c r="G27" s="480">
        <v>97</v>
      </c>
      <c r="H27" s="480">
        <v>92</v>
      </c>
      <c r="I27" s="480">
        <v>87</v>
      </c>
    </row>
    <row r="28" spans="2:10" ht="24.9" customHeight="1" x14ac:dyDescent="0.25">
      <c r="B28" s="425" t="s">
        <v>79</v>
      </c>
      <c r="C28" s="480">
        <v>245</v>
      </c>
      <c r="D28" s="480">
        <v>270</v>
      </c>
      <c r="E28" s="480">
        <v>310</v>
      </c>
      <c r="F28" s="480">
        <v>355</v>
      </c>
      <c r="G28" s="480">
        <v>390</v>
      </c>
      <c r="H28" s="480">
        <v>445</v>
      </c>
      <c r="I28" s="480">
        <v>480</v>
      </c>
    </row>
    <row r="29" spans="2:10" ht="24.9" customHeight="1" x14ac:dyDescent="0.25">
      <c r="B29" s="425" t="s">
        <v>87</v>
      </c>
      <c r="C29" s="480">
        <v>132</v>
      </c>
      <c r="D29" s="480">
        <v>145</v>
      </c>
      <c r="E29" s="480">
        <v>156</v>
      </c>
      <c r="F29" s="480">
        <v>172</v>
      </c>
      <c r="G29" s="480">
        <v>184</v>
      </c>
      <c r="H29" s="480">
        <v>220</v>
      </c>
      <c r="I29" s="480">
        <v>235</v>
      </c>
    </row>
    <row r="30" spans="2:10" ht="24.9" customHeight="1" x14ac:dyDescent="0.25">
      <c r="B30" s="425" t="s">
        <v>80</v>
      </c>
      <c r="C30" s="480">
        <v>200</v>
      </c>
      <c r="D30" s="480">
        <v>204</v>
      </c>
      <c r="E30" s="480">
        <v>170</v>
      </c>
      <c r="F30" s="480">
        <v>152</v>
      </c>
      <c r="G30" s="480">
        <v>162</v>
      </c>
      <c r="H30" s="480">
        <v>157</v>
      </c>
      <c r="I30" s="480">
        <v>160</v>
      </c>
    </row>
    <row r="31" spans="2:10" ht="24.9" customHeight="1" x14ac:dyDescent="0.25">
      <c r="B31" s="440" t="s">
        <v>249</v>
      </c>
      <c r="C31" s="502">
        <f t="shared" ref="C31:I31" si="5">SUM(C25:C30)</f>
        <v>797</v>
      </c>
      <c r="D31" s="502">
        <f t="shared" si="5"/>
        <v>814</v>
      </c>
      <c r="E31" s="502">
        <f t="shared" si="5"/>
        <v>834</v>
      </c>
      <c r="F31" s="502">
        <f t="shared" si="5"/>
        <v>917</v>
      </c>
      <c r="G31" s="502">
        <f t="shared" si="5"/>
        <v>998</v>
      </c>
      <c r="H31" s="502">
        <f t="shared" ref="H31" si="6">SUM(H25:H30)</f>
        <v>1128</v>
      </c>
      <c r="I31" s="502">
        <f t="shared" si="5"/>
        <v>1222</v>
      </c>
      <c r="J31" s="476"/>
    </row>
    <row r="32" spans="2:10" ht="24.9" customHeight="1" x14ac:dyDescent="0.25">
      <c r="B32" s="425"/>
      <c r="C32" s="480"/>
      <c r="D32" s="480"/>
      <c r="E32" s="480"/>
      <c r="F32" s="480"/>
      <c r="G32" s="480"/>
      <c r="H32" s="480"/>
      <c r="I32" s="480"/>
    </row>
    <row r="33" spans="2:10" ht="24.9" customHeight="1" x14ac:dyDescent="0.25">
      <c r="B33" s="412" t="s">
        <v>81</v>
      </c>
      <c r="C33" s="470"/>
      <c r="D33" s="470"/>
      <c r="E33" s="470"/>
      <c r="F33" s="470"/>
      <c r="G33" s="470"/>
      <c r="H33" s="470"/>
      <c r="I33" s="470"/>
    </row>
    <row r="34" spans="2:10" ht="24.9" customHeight="1" x14ac:dyDescent="0.25">
      <c r="B34" s="425" t="s">
        <v>82</v>
      </c>
      <c r="C34" s="480">
        <v>38</v>
      </c>
      <c r="D34" s="480">
        <v>42</v>
      </c>
      <c r="E34" s="480">
        <v>49</v>
      </c>
      <c r="F34" s="480">
        <v>50</v>
      </c>
      <c r="G34" s="480">
        <v>51</v>
      </c>
      <c r="H34" s="480">
        <v>52</v>
      </c>
      <c r="I34" s="480">
        <v>53</v>
      </c>
    </row>
    <row r="35" spans="2:10" ht="24.9" customHeight="1" x14ac:dyDescent="0.25">
      <c r="B35" s="425" t="s">
        <v>83</v>
      </c>
      <c r="C35" s="480">
        <v>5</v>
      </c>
      <c r="D35" s="480">
        <v>5</v>
      </c>
      <c r="E35" s="480">
        <v>1</v>
      </c>
      <c r="F35" s="480">
        <v>1</v>
      </c>
      <c r="G35" s="480">
        <v>3</v>
      </c>
      <c r="H35" s="480">
        <v>3</v>
      </c>
      <c r="I35" s="480">
        <v>3</v>
      </c>
    </row>
    <row r="36" spans="2:10" ht="24.9" customHeight="1" x14ac:dyDescent="0.25">
      <c r="B36" s="440" t="s">
        <v>249</v>
      </c>
      <c r="C36" s="481">
        <f t="shared" ref="C36:I36" si="7">SUM(C34:C35)</f>
        <v>43</v>
      </c>
      <c r="D36" s="481">
        <f t="shared" si="7"/>
        <v>47</v>
      </c>
      <c r="E36" s="481">
        <f t="shared" si="7"/>
        <v>50</v>
      </c>
      <c r="F36" s="481">
        <f t="shared" si="7"/>
        <v>51</v>
      </c>
      <c r="G36" s="481">
        <f t="shared" si="7"/>
        <v>54</v>
      </c>
      <c r="H36" s="481">
        <f t="shared" ref="H36" si="8">SUM(H34:H35)</f>
        <v>55</v>
      </c>
      <c r="I36" s="481">
        <f t="shared" si="7"/>
        <v>56</v>
      </c>
    </row>
    <row r="37" spans="2:10" ht="18" customHeight="1" x14ac:dyDescent="0.25">
      <c r="B37" s="442"/>
      <c r="C37" s="443"/>
      <c r="D37" s="443"/>
      <c r="E37" s="443"/>
      <c r="F37" s="443"/>
      <c r="G37" s="443"/>
      <c r="H37" s="443"/>
      <c r="I37" s="443"/>
      <c r="J37" s="472"/>
    </row>
    <row r="38" spans="2:10" ht="9.9" customHeight="1" x14ac:dyDescent="0.25">
      <c r="B38" s="54"/>
      <c r="C38" s="464"/>
      <c r="D38" s="464"/>
      <c r="E38" s="464"/>
      <c r="F38" s="464"/>
      <c r="G38" s="464"/>
      <c r="H38" s="464"/>
      <c r="I38" s="464"/>
    </row>
    <row r="39" spans="2:10" ht="28.5" customHeight="1" x14ac:dyDescent="0.25">
      <c r="B39" s="339" t="s">
        <v>53</v>
      </c>
      <c r="C39" s="436">
        <f t="shared" ref="C39:I39" si="9">+C36+C31+C22+C17+C15+C10</f>
        <v>2537</v>
      </c>
      <c r="D39" s="436">
        <f t="shared" si="9"/>
        <v>2456</v>
      </c>
      <c r="E39" s="436">
        <f t="shared" si="9"/>
        <v>2561</v>
      </c>
      <c r="F39" s="436">
        <f t="shared" si="9"/>
        <v>2566</v>
      </c>
      <c r="G39" s="436">
        <f t="shared" si="9"/>
        <v>2669</v>
      </c>
      <c r="H39" s="436">
        <f t="shared" ref="H39" si="10">+H36+H31+H22+H17+H15+H10</f>
        <v>2844</v>
      </c>
      <c r="I39" s="436">
        <f t="shared" si="9"/>
        <v>2986</v>
      </c>
    </row>
    <row r="40" spans="2:10" ht="6" customHeight="1" x14ac:dyDescent="0.25">
      <c r="B40" s="40"/>
    </row>
    <row r="41" spans="2:10" ht="10.5" customHeight="1" x14ac:dyDescent="0.25">
      <c r="B41" s="404" t="s">
        <v>390</v>
      </c>
    </row>
    <row r="42" spans="2:10" ht="10.5" customHeight="1" x14ac:dyDescent="0.25">
      <c r="B42" s="404" t="s">
        <v>385</v>
      </c>
    </row>
    <row r="43" spans="2:10" ht="10.5" customHeight="1" x14ac:dyDescent="0.25">
      <c r="B43" s="404" t="s">
        <v>392</v>
      </c>
    </row>
    <row r="44" spans="2:10" ht="10.5" customHeight="1" x14ac:dyDescent="0.25">
      <c r="B44" s="40" t="s">
        <v>387</v>
      </c>
    </row>
  </sheetData>
  <customSheetViews>
    <customSheetView guid="{C6DB9338-125F-4216-B781-9736B7EB9E61}" scale="130" showPageBreaks="1" showGridLines="0" printArea="1" view="pageBreakPreview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92D050"/>
  </sheetPr>
  <dimension ref="B2:K47"/>
  <sheetViews>
    <sheetView showGridLines="0" view="pageBreakPreview" topLeftCell="A28" zoomScale="110" zoomScaleNormal="130" zoomScaleSheetLayoutView="110" workbookViewId="0">
      <selection activeCell="B46" sqref="B46"/>
    </sheetView>
  </sheetViews>
  <sheetFormatPr baseColWidth="10" defaultRowHeight="13.2" x14ac:dyDescent="0.25"/>
  <cols>
    <col min="1" max="1" width="1.6640625" style="48" customWidth="1"/>
    <col min="2" max="2" width="20.33203125" style="48" customWidth="1"/>
    <col min="3" max="9" width="14.33203125" style="48" customWidth="1"/>
    <col min="10" max="10" width="2.109375" style="48" customWidth="1"/>
    <col min="11" max="251" width="11.44140625" style="48"/>
    <col min="252" max="252" width="15.88671875" style="48" customWidth="1"/>
    <col min="253" max="507" width="11.44140625" style="48"/>
    <col min="508" max="508" width="15.88671875" style="48" customWidth="1"/>
    <col min="509" max="763" width="11.44140625" style="48"/>
    <col min="764" max="764" width="15.88671875" style="48" customWidth="1"/>
    <col min="765" max="1019" width="11.44140625" style="48"/>
    <col min="1020" max="1020" width="15.88671875" style="48" customWidth="1"/>
    <col min="1021" max="1275" width="11.44140625" style="48"/>
    <col min="1276" max="1276" width="15.88671875" style="48" customWidth="1"/>
    <col min="1277" max="1531" width="11.44140625" style="48"/>
    <col min="1532" max="1532" width="15.88671875" style="48" customWidth="1"/>
    <col min="1533" max="1787" width="11.44140625" style="48"/>
    <col min="1788" max="1788" width="15.88671875" style="48" customWidth="1"/>
    <col min="1789" max="2043" width="11.44140625" style="48"/>
    <col min="2044" max="2044" width="15.88671875" style="48" customWidth="1"/>
    <col min="2045" max="2299" width="11.44140625" style="48"/>
    <col min="2300" max="2300" width="15.88671875" style="48" customWidth="1"/>
    <col min="2301" max="2555" width="11.44140625" style="48"/>
    <col min="2556" max="2556" width="15.88671875" style="48" customWidth="1"/>
    <col min="2557" max="2811" width="11.44140625" style="48"/>
    <col min="2812" max="2812" width="15.88671875" style="48" customWidth="1"/>
    <col min="2813" max="3067" width="11.44140625" style="48"/>
    <col min="3068" max="3068" width="15.88671875" style="48" customWidth="1"/>
    <col min="3069" max="3323" width="11.44140625" style="48"/>
    <col min="3324" max="3324" width="15.88671875" style="48" customWidth="1"/>
    <col min="3325" max="3579" width="11.44140625" style="48"/>
    <col min="3580" max="3580" width="15.88671875" style="48" customWidth="1"/>
    <col min="3581" max="3835" width="11.44140625" style="48"/>
    <col min="3836" max="3836" width="15.88671875" style="48" customWidth="1"/>
    <col min="3837" max="4091" width="11.44140625" style="48"/>
    <col min="4092" max="4092" width="15.88671875" style="48" customWidth="1"/>
    <col min="4093" max="4347" width="11.44140625" style="48"/>
    <col min="4348" max="4348" width="15.88671875" style="48" customWidth="1"/>
    <col min="4349" max="4603" width="11.44140625" style="48"/>
    <col min="4604" max="4604" width="15.88671875" style="48" customWidth="1"/>
    <col min="4605" max="4859" width="11.44140625" style="48"/>
    <col min="4860" max="4860" width="15.88671875" style="48" customWidth="1"/>
    <col min="4861" max="5115" width="11.44140625" style="48"/>
    <col min="5116" max="5116" width="15.88671875" style="48" customWidth="1"/>
    <col min="5117" max="5371" width="11.44140625" style="48"/>
    <col min="5372" max="5372" width="15.88671875" style="48" customWidth="1"/>
    <col min="5373" max="5627" width="11.44140625" style="48"/>
    <col min="5628" max="5628" width="15.88671875" style="48" customWidth="1"/>
    <col min="5629" max="5883" width="11.44140625" style="48"/>
    <col min="5884" max="5884" width="15.88671875" style="48" customWidth="1"/>
    <col min="5885" max="6139" width="11.44140625" style="48"/>
    <col min="6140" max="6140" width="15.88671875" style="48" customWidth="1"/>
    <col min="6141" max="6395" width="11.44140625" style="48"/>
    <col min="6396" max="6396" width="15.88671875" style="48" customWidth="1"/>
    <col min="6397" max="6651" width="11.44140625" style="48"/>
    <col min="6652" max="6652" width="15.88671875" style="48" customWidth="1"/>
    <col min="6653" max="6907" width="11.44140625" style="48"/>
    <col min="6908" max="6908" width="15.88671875" style="48" customWidth="1"/>
    <col min="6909" max="7163" width="11.44140625" style="48"/>
    <col min="7164" max="7164" width="15.88671875" style="48" customWidth="1"/>
    <col min="7165" max="7419" width="11.44140625" style="48"/>
    <col min="7420" max="7420" width="15.88671875" style="48" customWidth="1"/>
    <col min="7421" max="7675" width="11.44140625" style="48"/>
    <col min="7676" max="7676" width="15.88671875" style="48" customWidth="1"/>
    <col min="7677" max="7931" width="11.44140625" style="48"/>
    <col min="7932" max="7932" width="15.88671875" style="48" customWidth="1"/>
    <col min="7933" max="8187" width="11.44140625" style="48"/>
    <col min="8188" max="8188" width="15.88671875" style="48" customWidth="1"/>
    <col min="8189" max="8443" width="11.44140625" style="48"/>
    <col min="8444" max="8444" width="15.88671875" style="48" customWidth="1"/>
    <col min="8445" max="8699" width="11.44140625" style="48"/>
    <col min="8700" max="8700" width="15.88671875" style="48" customWidth="1"/>
    <col min="8701" max="8955" width="11.44140625" style="48"/>
    <col min="8956" max="8956" width="15.88671875" style="48" customWidth="1"/>
    <col min="8957" max="9211" width="11.44140625" style="48"/>
    <col min="9212" max="9212" width="15.88671875" style="48" customWidth="1"/>
    <col min="9213" max="9467" width="11.44140625" style="48"/>
    <col min="9468" max="9468" width="15.88671875" style="48" customWidth="1"/>
    <col min="9469" max="9723" width="11.44140625" style="48"/>
    <col min="9724" max="9724" width="15.88671875" style="48" customWidth="1"/>
    <col min="9725" max="9979" width="11.44140625" style="48"/>
    <col min="9980" max="9980" width="15.88671875" style="48" customWidth="1"/>
    <col min="9981" max="10235" width="11.44140625" style="48"/>
    <col min="10236" max="10236" width="15.88671875" style="48" customWidth="1"/>
    <col min="10237" max="10491" width="11.44140625" style="48"/>
    <col min="10492" max="10492" width="15.88671875" style="48" customWidth="1"/>
    <col min="10493" max="10747" width="11.44140625" style="48"/>
    <col min="10748" max="10748" width="15.88671875" style="48" customWidth="1"/>
    <col min="10749" max="11003" width="11.44140625" style="48"/>
    <col min="11004" max="11004" width="15.88671875" style="48" customWidth="1"/>
    <col min="11005" max="11259" width="11.44140625" style="48"/>
    <col min="11260" max="11260" width="15.88671875" style="48" customWidth="1"/>
    <col min="11261" max="11515" width="11.44140625" style="48"/>
    <col min="11516" max="11516" width="15.88671875" style="48" customWidth="1"/>
    <col min="11517" max="11771" width="11.44140625" style="48"/>
    <col min="11772" max="11772" width="15.88671875" style="48" customWidth="1"/>
    <col min="11773" max="12027" width="11.44140625" style="48"/>
    <col min="12028" max="12028" width="15.88671875" style="48" customWidth="1"/>
    <col min="12029" max="12283" width="11.44140625" style="48"/>
    <col min="12284" max="12284" width="15.88671875" style="48" customWidth="1"/>
    <col min="12285" max="12539" width="11.44140625" style="48"/>
    <col min="12540" max="12540" width="15.88671875" style="48" customWidth="1"/>
    <col min="12541" max="12795" width="11.44140625" style="48"/>
    <col min="12796" max="12796" width="15.88671875" style="48" customWidth="1"/>
    <col min="12797" max="13051" width="11.44140625" style="48"/>
    <col min="13052" max="13052" width="15.88671875" style="48" customWidth="1"/>
    <col min="13053" max="13307" width="11.44140625" style="48"/>
    <col min="13308" max="13308" width="15.88671875" style="48" customWidth="1"/>
    <col min="13309" max="13563" width="11.44140625" style="48"/>
    <col min="13564" max="13564" width="15.88671875" style="48" customWidth="1"/>
    <col min="13565" max="13819" width="11.44140625" style="48"/>
    <col min="13820" max="13820" width="15.88671875" style="48" customWidth="1"/>
    <col min="13821" max="14075" width="11.44140625" style="48"/>
    <col min="14076" max="14076" width="15.88671875" style="48" customWidth="1"/>
    <col min="14077" max="14331" width="11.44140625" style="48"/>
    <col min="14332" max="14332" width="15.88671875" style="48" customWidth="1"/>
    <col min="14333" max="14587" width="11.44140625" style="48"/>
    <col min="14588" max="14588" width="15.88671875" style="48" customWidth="1"/>
    <col min="14589" max="14843" width="11.44140625" style="48"/>
    <col min="14844" max="14844" width="15.88671875" style="48" customWidth="1"/>
    <col min="14845" max="15099" width="11.44140625" style="48"/>
    <col min="15100" max="15100" width="15.88671875" style="48" customWidth="1"/>
    <col min="15101" max="15355" width="11.44140625" style="48"/>
    <col min="15356" max="15356" width="15.88671875" style="48" customWidth="1"/>
    <col min="15357" max="15611" width="11.44140625" style="48"/>
    <col min="15612" max="15612" width="15.88671875" style="48" customWidth="1"/>
    <col min="15613" max="15867" width="11.44140625" style="48"/>
    <col min="15868" max="15868" width="15.88671875" style="48" customWidth="1"/>
    <col min="15869" max="16123" width="11.44140625" style="48"/>
    <col min="16124" max="16124" width="15.88671875" style="48" customWidth="1"/>
    <col min="16125" max="16384" width="11.44140625" style="48"/>
  </cols>
  <sheetData>
    <row r="2" spans="2:11" ht="15.6" x14ac:dyDescent="0.3">
      <c r="B2" s="437" t="s">
        <v>206</v>
      </c>
      <c r="K2" s="145" t="s">
        <v>226</v>
      </c>
    </row>
    <row r="3" spans="2:11" ht="15.6" x14ac:dyDescent="0.3">
      <c r="B3" s="445" t="s">
        <v>389</v>
      </c>
    </row>
    <row r="5" spans="2:11" ht="20.100000000000001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29"/>
      <c r="C6" s="29"/>
      <c r="D6" s="29"/>
      <c r="E6" s="29"/>
      <c r="F6" s="29"/>
      <c r="G6" s="29"/>
      <c r="H6" s="29"/>
      <c r="I6" s="29"/>
    </row>
    <row r="7" spans="2:11" ht="24.9" customHeight="1" x14ac:dyDescent="0.25">
      <c r="B7" s="438" t="s">
        <v>68</v>
      </c>
      <c r="C7" s="460"/>
      <c r="D7" s="460"/>
      <c r="E7" s="460"/>
      <c r="F7" s="460"/>
      <c r="G7" s="460"/>
      <c r="H7" s="460"/>
      <c r="I7" s="460"/>
    </row>
    <row r="8" spans="2:11" ht="24.9" customHeight="1" x14ac:dyDescent="0.25">
      <c r="B8" s="425" t="s">
        <v>69</v>
      </c>
      <c r="C8" s="432">
        <v>3</v>
      </c>
      <c r="D8" s="432">
        <v>3</v>
      </c>
      <c r="E8" s="432">
        <v>4</v>
      </c>
      <c r="F8" s="432">
        <v>2</v>
      </c>
      <c r="G8" s="432">
        <v>3</v>
      </c>
      <c r="H8" s="432">
        <v>2</v>
      </c>
      <c r="I8" s="432">
        <v>2</v>
      </c>
    </row>
    <row r="9" spans="2:11" ht="24.9" customHeight="1" x14ac:dyDescent="0.25">
      <c r="B9" s="425" t="s">
        <v>70</v>
      </c>
      <c r="C9" s="432">
        <v>2</v>
      </c>
      <c r="D9" s="432">
        <v>2</v>
      </c>
      <c r="E9" s="432">
        <v>1</v>
      </c>
      <c r="F9" s="432">
        <v>0</v>
      </c>
      <c r="G9" s="432">
        <v>0</v>
      </c>
      <c r="H9" s="432">
        <v>0</v>
      </c>
      <c r="I9" s="432">
        <v>0</v>
      </c>
    </row>
    <row r="10" spans="2:11" ht="24.9" customHeight="1" x14ac:dyDescent="0.25">
      <c r="B10" s="440" t="s">
        <v>249</v>
      </c>
      <c r="C10" s="469">
        <f>SUM(C8:C9)</f>
        <v>5</v>
      </c>
      <c r="D10" s="469">
        <f t="shared" ref="D10:I10" si="0">SUM(D8:D9)</f>
        <v>5</v>
      </c>
      <c r="E10" s="469">
        <f t="shared" si="0"/>
        <v>5</v>
      </c>
      <c r="F10" s="469">
        <f t="shared" si="0"/>
        <v>2</v>
      </c>
      <c r="G10" s="469">
        <f t="shared" si="0"/>
        <v>3</v>
      </c>
      <c r="H10" s="469">
        <f t="shared" ref="H10" si="1">SUM(H8:H9)</f>
        <v>2</v>
      </c>
      <c r="I10" s="469">
        <f t="shared" si="0"/>
        <v>2</v>
      </c>
    </row>
    <row r="11" spans="2:11" ht="18" customHeight="1" x14ac:dyDescent="0.25">
      <c r="B11" s="425"/>
      <c r="C11" s="432"/>
      <c r="D11" s="432"/>
      <c r="E11" s="432"/>
      <c r="F11" s="432"/>
      <c r="G11" s="432"/>
      <c r="H11" s="432"/>
      <c r="I11" s="432"/>
    </row>
    <row r="12" spans="2:11" ht="24.9" customHeight="1" x14ac:dyDescent="0.25">
      <c r="B12" s="412" t="s">
        <v>71</v>
      </c>
      <c r="C12" s="470"/>
      <c r="D12" s="470"/>
      <c r="E12" s="470"/>
      <c r="F12" s="470"/>
      <c r="G12" s="470"/>
      <c r="H12" s="470"/>
      <c r="I12" s="470"/>
    </row>
    <row r="13" spans="2:11" ht="24.9" customHeight="1" x14ac:dyDescent="0.25">
      <c r="B13" s="425" t="s">
        <v>72</v>
      </c>
      <c r="C13" s="432">
        <v>0</v>
      </c>
      <c r="D13" s="432">
        <v>0</v>
      </c>
      <c r="E13" s="432">
        <v>0</v>
      </c>
      <c r="F13" s="432">
        <v>0</v>
      </c>
      <c r="G13" s="432">
        <v>0</v>
      </c>
      <c r="H13" s="432">
        <v>0</v>
      </c>
      <c r="I13" s="432">
        <v>0</v>
      </c>
    </row>
    <row r="14" spans="2:11" ht="24.9" customHeight="1" x14ac:dyDescent="0.25">
      <c r="B14" s="425" t="s">
        <v>73</v>
      </c>
      <c r="C14" s="432">
        <v>9</v>
      </c>
      <c r="D14" s="432">
        <v>4</v>
      </c>
      <c r="E14" s="432">
        <v>7</v>
      </c>
      <c r="F14" s="432">
        <v>11</v>
      </c>
      <c r="G14" s="432">
        <v>14</v>
      </c>
      <c r="H14" s="432">
        <v>25</v>
      </c>
      <c r="I14" s="432">
        <v>22</v>
      </c>
    </row>
    <row r="15" spans="2:11" ht="24.9" customHeight="1" x14ac:dyDescent="0.25">
      <c r="B15" s="440" t="s">
        <v>249</v>
      </c>
      <c r="C15" s="469">
        <f>SUM(C13:C14)</f>
        <v>9</v>
      </c>
      <c r="D15" s="469">
        <f t="shared" ref="D15:I15" si="2">SUM(D13:D14)</f>
        <v>4</v>
      </c>
      <c r="E15" s="469">
        <f t="shared" si="2"/>
        <v>7</v>
      </c>
      <c r="F15" s="469">
        <f t="shared" si="2"/>
        <v>11</v>
      </c>
      <c r="G15" s="469">
        <f t="shared" si="2"/>
        <v>14</v>
      </c>
      <c r="H15" s="469">
        <f t="shared" ref="H15" si="3">SUM(H13:H14)</f>
        <v>25</v>
      </c>
      <c r="I15" s="469">
        <f t="shared" si="2"/>
        <v>22</v>
      </c>
    </row>
    <row r="16" spans="2:11" ht="24.9" customHeight="1" x14ac:dyDescent="0.25">
      <c r="B16" s="425"/>
      <c r="C16" s="432"/>
      <c r="D16" s="432"/>
      <c r="E16" s="432"/>
      <c r="F16" s="432"/>
      <c r="G16" s="432"/>
      <c r="H16" s="432"/>
      <c r="I16" s="432"/>
    </row>
    <row r="17" spans="2:9" ht="24.9" customHeight="1" x14ac:dyDescent="0.25">
      <c r="B17" s="412" t="s">
        <v>383</v>
      </c>
      <c r="C17" s="503">
        <v>21</v>
      </c>
      <c r="D17" s="503">
        <v>10</v>
      </c>
      <c r="E17" s="503">
        <v>8</v>
      </c>
      <c r="F17" s="503">
        <v>6</v>
      </c>
      <c r="G17" s="503">
        <v>4</v>
      </c>
      <c r="H17" s="503">
        <v>0</v>
      </c>
      <c r="I17" s="503">
        <v>0</v>
      </c>
    </row>
    <row r="18" spans="2:9" s="58" customFormat="1" ht="22.5" customHeight="1" x14ac:dyDescent="0.25">
      <c r="B18" s="441"/>
      <c r="C18" s="496"/>
      <c r="D18" s="496"/>
      <c r="E18" s="496"/>
      <c r="F18" s="496"/>
      <c r="G18" s="496"/>
      <c r="H18" s="496"/>
      <c r="I18" s="496"/>
    </row>
    <row r="19" spans="2:9" ht="24.9" customHeight="1" x14ac:dyDescent="0.25">
      <c r="B19" s="412" t="s">
        <v>74</v>
      </c>
      <c r="C19" s="470"/>
      <c r="D19" s="470"/>
      <c r="E19" s="470"/>
      <c r="F19" s="470"/>
      <c r="G19" s="470"/>
      <c r="H19" s="470"/>
      <c r="I19" s="470"/>
    </row>
    <row r="20" spans="2:9" ht="24.9" customHeight="1" x14ac:dyDescent="0.25">
      <c r="B20" s="425" t="s">
        <v>75</v>
      </c>
      <c r="C20" s="432">
        <v>45</v>
      </c>
      <c r="D20" s="432">
        <v>50</v>
      </c>
      <c r="E20" s="432">
        <v>75</v>
      </c>
      <c r="F20" s="432">
        <v>105</v>
      </c>
      <c r="G20" s="432">
        <v>117</v>
      </c>
      <c r="H20" s="432">
        <v>71</v>
      </c>
      <c r="I20" s="432">
        <v>60</v>
      </c>
    </row>
    <row r="21" spans="2:9" ht="24.9" customHeight="1" x14ac:dyDescent="0.25">
      <c r="B21" s="425" t="s">
        <v>76</v>
      </c>
      <c r="C21" s="432">
        <v>0</v>
      </c>
      <c r="D21" s="432">
        <v>0</v>
      </c>
      <c r="E21" s="432">
        <v>0</v>
      </c>
      <c r="F21" s="432">
        <v>8</v>
      </c>
      <c r="G21" s="432">
        <v>2</v>
      </c>
      <c r="H21" s="432">
        <v>1</v>
      </c>
      <c r="I21" s="432">
        <v>1</v>
      </c>
    </row>
    <row r="22" spans="2:9" ht="24.9" customHeight="1" x14ac:dyDescent="0.25">
      <c r="B22" s="440" t="s">
        <v>249</v>
      </c>
      <c r="C22" s="469">
        <f>SUM(C20:C21)</f>
        <v>45</v>
      </c>
      <c r="D22" s="469">
        <f t="shared" ref="D22:I22" si="4">SUM(D20:D21)</f>
        <v>50</v>
      </c>
      <c r="E22" s="469">
        <f t="shared" si="4"/>
        <v>75</v>
      </c>
      <c r="F22" s="469">
        <f t="shared" si="4"/>
        <v>113</v>
      </c>
      <c r="G22" s="469">
        <f t="shared" si="4"/>
        <v>119</v>
      </c>
      <c r="H22" s="469">
        <f t="shared" ref="H22" si="5">SUM(H20:H21)</f>
        <v>72</v>
      </c>
      <c r="I22" s="469">
        <f t="shared" si="4"/>
        <v>61</v>
      </c>
    </row>
    <row r="23" spans="2:9" ht="24.9" customHeight="1" x14ac:dyDescent="0.25">
      <c r="B23" s="425"/>
      <c r="C23" s="432"/>
      <c r="D23" s="432"/>
      <c r="E23" s="432"/>
      <c r="F23" s="432"/>
      <c r="G23" s="432"/>
      <c r="H23" s="432"/>
      <c r="I23" s="432"/>
    </row>
    <row r="24" spans="2:9" ht="24.9" customHeight="1" x14ac:dyDescent="0.25">
      <c r="B24" s="475" t="s">
        <v>88</v>
      </c>
      <c r="C24" s="503">
        <v>68</v>
      </c>
      <c r="D24" s="503">
        <v>91</v>
      </c>
      <c r="E24" s="503">
        <v>105</v>
      </c>
      <c r="F24" s="503">
        <v>93</v>
      </c>
      <c r="G24" s="503">
        <v>98</v>
      </c>
      <c r="H24" s="503">
        <v>125</v>
      </c>
      <c r="I24" s="503">
        <v>105</v>
      </c>
    </row>
    <row r="25" spans="2:9" ht="23.25" customHeight="1" x14ac:dyDescent="0.25">
      <c r="B25" s="425"/>
      <c r="C25" s="432"/>
      <c r="D25" s="432"/>
      <c r="E25" s="432"/>
      <c r="F25" s="432"/>
      <c r="G25" s="432"/>
      <c r="H25" s="432"/>
      <c r="I25" s="432"/>
    </row>
    <row r="26" spans="2:9" ht="24.9" customHeight="1" x14ac:dyDescent="0.25">
      <c r="B26" s="412" t="s">
        <v>77</v>
      </c>
      <c r="C26" s="470"/>
      <c r="D26" s="470"/>
      <c r="E26" s="470"/>
      <c r="F26" s="470"/>
      <c r="G26" s="470"/>
      <c r="H26" s="470"/>
      <c r="I26" s="470"/>
    </row>
    <row r="27" spans="2:9" ht="24.9" customHeight="1" x14ac:dyDescent="0.25">
      <c r="B27" s="425" t="s">
        <v>84</v>
      </c>
      <c r="C27" s="432">
        <v>7</v>
      </c>
      <c r="D27" s="432">
        <v>5</v>
      </c>
      <c r="E27" s="432">
        <v>5</v>
      </c>
      <c r="F27" s="432">
        <v>10</v>
      </c>
      <c r="G27" s="432">
        <v>8</v>
      </c>
      <c r="H27" s="432">
        <v>25</v>
      </c>
      <c r="I27" s="432">
        <v>20</v>
      </c>
    </row>
    <row r="28" spans="2:9" ht="24.9" customHeight="1" x14ac:dyDescent="0.25">
      <c r="B28" s="425" t="s">
        <v>78</v>
      </c>
      <c r="C28" s="432">
        <v>62</v>
      </c>
      <c r="D28" s="432">
        <v>40</v>
      </c>
      <c r="E28" s="432">
        <v>55</v>
      </c>
      <c r="F28" s="432">
        <v>70</v>
      </c>
      <c r="G28" s="432">
        <v>89</v>
      </c>
      <c r="H28" s="432">
        <v>130</v>
      </c>
      <c r="I28" s="432">
        <v>180</v>
      </c>
    </row>
    <row r="29" spans="2:9" ht="24.9" customHeight="1" x14ac:dyDescent="0.25">
      <c r="B29" s="425" t="s">
        <v>85</v>
      </c>
      <c r="C29" s="432">
        <v>93</v>
      </c>
      <c r="D29" s="432">
        <v>93</v>
      </c>
      <c r="E29" s="432">
        <v>80</v>
      </c>
      <c r="F29" s="432">
        <v>112</v>
      </c>
      <c r="G29" s="432">
        <v>110</v>
      </c>
      <c r="H29" s="432">
        <v>111</v>
      </c>
      <c r="I29" s="432">
        <v>105</v>
      </c>
    </row>
    <row r="30" spans="2:9" ht="24.9" customHeight="1" x14ac:dyDescent="0.25">
      <c r="B30" s="425" t="s">
        <v>79</v>
      </c>
      <c r="C30" s="432">
        <v>0</v>
      </c>
      <c r="D30" s="432">
        <v>0</v>
      </c>
      <c r="E30" s="432">
        <v>0</v>
      </c>
      <c r="F30" s="432">
        <v>3</v>
      </c>
      <c r="G30" s="432">
        <v>20</v>
      </c>
      <c r="H30" s="432">
        <v>35</v>
      </c>
      <c r="I30" s="432">
        <v>30</v>
      </c>
    </row>
    <row r="31" spans="2:9" ht="24.9" customHeight="1" x14ac:dyDescent="0.25">
      <c r="B31" s="425" t="s">
        <v>87</v>
      </c>
      <c r="C31" s="432">
        <v>140</v>
      </c>
      <c r="D31" s="432">
        <v>147</v>
      </c>
      <c r="E31" s="432">
        <v>159</v>
      </c>
      <c r="F31" s="432">
        <v>178</v>
      </c>
      <c r="G31" s="432">
        <v>189</v>
      </c>
      <c r="H31" s="432">
        <v>220</v>
      </c>
      <c r="I31" s="432">
        <v>240</v>
      </c>
    </row>
    <row r="32" spans="2:9" ht="24.9" customHeight="1" x14ac:dyDescent="0.25">
      <c r="B32" s="425" t="s">
        <v>80</v>
      </c>
      <c r="C32" s="432">
        <v>32</v>
      </c>
      <c r="D32" s="432">
        <v>36</v>
      </c>
      <c r="E32" s="432">
        <v>32</v>
      </c>
      <c r="F32" s="432">
        <v>34</v>
      </c>
      <c r="G32" s="432">
        <v>30</v>
      </c>
      <c r="H32" s="432">
        <v>27</v>
      </c>
      <c r="I32" s="432">
        <v>30</v>
      </c>
    </row>
    <row r="33" spans="2:10" ht="24.9" customHeight="1" x14ac:dyDescent="0.25">
      <c r="B33" s="440" t="s">
        <v>249</v>
      </c>
      <c r="C33" s="469">
        <f t="shared" ref="C33:I33" si="6">SUM(C27:C32)</f>
        <v>334</v>
      </c>
      <c r="D33" s="469">
        <f t="shared" si="6"/>
        <v>321</v>
      </c>
      <c r="E33" s="469">
        <f t="shared" si="6"/>
        <v>331</v>
      </c>
      <c r="F33" s="469">
        <f t="shared" si="6"/>
        <v>407</v>
      </c>
      <c r="G33" s="469">
        <f t="shared" si="6"/>
        <v>446</v>
      </c>
      <c r="H33" s="469">
        <f t="shared" ref="H33" si="7">SUM(H27:H32)</f>
        <v>548</v>
      </c>
      <c r="I33" s="469">
        <f t="shared" si="6"/>
        <v>605</v>
      </c>
    </row>
    <row r="34" spans="2:10" ht="15.75" customHeight="1" x14ac:dyDescent="0.25">
      <c r="B34" s="425"/>
      <c r="C34" s="432"/>
      <c r="D34" s="432"/>
      <c r="E34" s="432"/>
      <c r="F34" s="432"/>
      <c r="G34" s="432"/>
      <c r="H34" s="432"/>
      <c r="I34" s="432"/>
    </row>
    <row r="35" spans="2:10" ht="24.9" customHeight="1" x14ac:dyDescent="0.25">
      <c r="B35" s="412" t="s">
        <v>81</v>
      </c>
      <c r="C35" s="470"/>
      <c r="D35" s="470"/>
      <c r="E35" s="470"/>
      <c r="F35" s="470"/>
      <c r="G35" s="470"/>
      <c r="H35" s="470"/>
      <c r="I35" s="470"/>
    </row>
    <row r="36" spans="2:10" ht="24.9" customHeight="1" x14ac:dyDescent="0.25">
      <c r="B36" s="425" t="s">
        <v>82</v>
      </c>
      <c r="C36" s="432">
        <v>5</v>
      </c>
      <c r="D36" s="432">
        <v>4</v>
      </c>
      <c r="E36" s="432">
        <v>4</v>
      </c>
      <c r="F36" s="432">
        <v>4</v>
      </c>
      <c r="G36" s="432">
        <v>5</v>
      </c>
      <c r="H36" s="432">
        <v>5</v>
      </c>
      <c r="I36" s="432">
        <v>4</v>
      </c>
    </row>
    <row r="37" spans="2:10" ht="24.9" customHeight="1" x14ac:dyDescent="0.25">
      <c r="B37" s="425" t="s">
        <v>83</v>
      </c>
      <c r="C37" s="432">
        <v>1</v>
      </c>
      <c r="D37" s="432">
        <v>1</v>
      </c>
      <c r="E37" s="432">
        <v>1</v>
      </c>
      <c r="F37" s="432">
        <v>4</v>
      </c>
      <c r="G37" s="432">
        <v>3</v>
      </c>
      <c r="H37" s="432">
        <v>2</v>
      </c>
      <c r="I37" s="432">
        <v>2</v>
      </c>
    </row>
    <row r="38" spans="2:10" ht="24.9" customHeight="1" x14ac:dyDescent="0.25">
      <c r="B38" s="440" t="s">
        <v>249</v>
      </c>
      <c r="C38" s="469">
        <f>SUM(C36:C37)</f>
        <v>6</v>
      </c>
      <c r="D38" s="469">
        <f t="shared" ref="D38:I38" si="8">SUM(D36:D37)</f>
        <v>5</v>
      </c>
      <c r="E38" s="469">
        <f t="shared" si="8"/>
        <v>5</v>
      </c>
      <c r="F38" s="469">
        <f t="shared" si="8"/>
        <v>8</v>
      </c>
      <c r="G38" s="469">
        <f t="shared" si="8"/>
        <v>8</v>
      </c>
      <c r="H38" s="469">
        <f t="shared" ref="H38" si="9">SUM(H36:H37)</f>
        <v>7</v>
      </c>
      <c r="I38" s="469">
        <f t="shared" si="8"/>
        <v>6</v>
      </c>
    </row>
    <row r="39" spans="2:10" ht="7.5" customHeight="1" x14ac:dyDescent="0.25">
      <c r="B39" s="442"/>
      <c r="C39" s="443"/>
      <c r="D39" s="443"/>
      <c r="E39" s="443"/>
      <c r="F39" s="443"/>
      <c r="G39" s="443"/>
      <c r="H39" s="443"/>
      <c r="I39" s="443"/>
      <c r="J39" s="472"/>
    </row>
    <row r="40" spans="2:10" ht="9.9" customHeight="1" x14ac:dyDescent="0.25">
      <c r="B40" s="54"/>
      <c r="C40" s="464"/>
      <c r="D40" s="464"/>
      <c r="E40" s="464"/>
      <c r="F40" s="464"/>
      <c r="G40" s="464"/>
      <c r="H40" s="464"/>
      <c r="I40" s="464"/>
    </row>
    <row r="41" spans="2:10" ht="23.25" customHeight="1" x14ac:dyDescent="0.25">
      <c r="B41" s="339" t="s">
        <v>53</v>
      </c>
      <c r="C41" s="436">
        <f t="shared" ref="C41:I41" si="10">+C38+C33+C24+C22+C17+C15+C10</f>
        <v>488</v>
      </c>
      <c r="D41" s="436">
        <f t="shared" si="10"/>
        <v>486</v>
      </c>
      <c r="E41" s="436">
        <f t="shared" si="10"/>
        <v>536</v>
      </c>
      <c r="F41" s="436">
        <f t="shared" si="10"/>
        <v>640</v>
      </c>
      <c r="G41" s="436">
        <f t="shared" si="10"/>
        <v>692</v>
      </c>
      <c r="H41" s="436">
        <f t="shared" ref="H41" si="11">+H38+H33+H24+H22+H17+H15+H10</f>
        <v>779</v>
      </c>
      <c r="I41" s="436">
        <f t="shared" si="10"/>
        <v>801</v>
      </c>
    </row>
    <row r="42" spans="2:10" ht="6.75" customHeight="1" x14ac:dyDescent="0.25"/>
    <row r="43" spans="2:10" ht="10.5" customHeight="1" x14ac:dyDescent="0.25">
      <c r="B43" s="404" t="s">
        <v>390</v>
      </c>
    </row>
    <row r="44" spans="2:10" ht="10.5" customHeight="1" x14ac:dyDescent="0.25">
      <c r="B44" s="404" t="s">
        <v>385</v>
      </c>
    </row>
    <row r="45" spans="2:10" ht="10.5" customHeight="1" x14ac:dyDescent="0.25">
      <c r="B45" s="404" t="s">
        <v>392</v>
      </c>
    </row>
    <row r="46" spans="2:10" ht="10.5" customHeight="1" x14ac:dyDescent="0.25">
      <c r="B46" s="40" t="s">
        <v>387</v>
      </c>
    </row>
    <row r="47" spans="2:10" ht="10.5" customHeight="1" x14ac:dyDescent="0.25"/>
  </sheetData>
  <customSheetViews>
    <customSheetView guid="{C6DB9338-125F-4216-B781-9736B7EB9E61}" scale="130" showPageBreaks="1" showGridLines="0" printArea="1" view="pageBreakPreview" topLeftCell="A26">
      <selection activeCell="D48" sqref="D48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92D050"/>
  </sheetPr>
  <dimension ref="B2:K42"/>
  <sheetViews>
    <sheetView showGridLines="0" view="pageBreakPreview" topLeftCell="A27" zoomScale="110" zoomScaleNormal="130" zoomScaleSheetLayoutView="110" workbookViewId="0">
      <selection activeCell="I39" sqref="I39"/>
    </sheetView>
  </sheetViews>
  <sheetFormatPr baseColWidth="10" defaultRowHeight="13.2" x14ac:dyDescent="0.25"/>
  <cols>
    <col min="1" max="1" width="3.44140625" style="48" customWidth="1"/>
    <col min="2" max="2" width="22.5546875" style="48" customWidth="1"/>
    <col min="3" max="9" width="14.33203125" style="48" customWidth="1"/>
    <col min="10" max="10" width="2.6640625" style="48" customWidth="1"/>
    <col min="11" max="251" width="11.44140625" style="48"/>
    <col min="252" max="252" width="14.5546875" style="48" customWidth="1"/>
    <col min="253" max="507" width="11.44140625" style="48"/>
    <col min="508" max="508" width="14.5546875" style="48" customWidth="1"/>
    <col min="509" max="763" width="11.44140625" style="48"/>
    <col min="764" max="764" width="14.5546875" style="48" customWidth="1"/>
    <col min="765" max="1019" width="11.44140625" style="48"/>
    <col min="1020" max="1020" width="14.5546875" style="48" customWidth="1"/>
    <col min="1021" max="1275" width="11.44140625" style="48"/>
    <col min="1276" max="1276" width="14.5546875" style="48" customWidth="1"/>
    <col min="1277" max="1531" width="11.44140625" style="48"/>
    <col min="1532" max="1532" width="14.5546875" style="48" customWidth="1"/>
    <col min="1533" max="1787" width="11.44140625" style="48"/>
    <col min="1788" max="1788" width="14.5546875" style="48" customWidth="1"/>
    <col min="1789" max="2043" width="11.44140625" style="48"/>
    <col min="2044" max="2044" width="14.5546875" style="48" customWidth="1"/>
    <col min="2045" max="2299" width="11.44140625" style="48"/>
    <col min="2300" max="2300" width="14.5546875" style="48" customWidth="1"/>
    <col min="2301" max="2555" width="11.44140625" style="48"/>
    <col min="2556" max="2556" width="14.5546875" style="48" customWidth="1"/>
    <col min="2557" max="2811" width="11.44140625" style="48"/>
    <col min="2812" max="2812" width="14.5546875" style="48" customWidth="1"/>
    <col min="2813" max="3067" width="11.44140625" style="48"/>
    <col min="3068" max="3068" width="14.5546875" style="48" customWidth="1"/>
    <col min="3069" max="3323" width="11.44140625" style="48"/>
    <col min="3324" max="3324" width="14.5546875" style="48" customWidth="1"/>
    <col min="3325" max="3579" width="11.44140625" style="48"/>
    <col min="3580" max="3580" width="14.5546875" style="48" customWidth="1"/>
    <col min="3581" max="3835" width="11.44140625" style="48"/>
    <col min="3836" max="3836" width="14.5546875" style="48" customWidth="1"/>
    <col min="3837" max="4091" width="11.44140625" style="48"/>
    <col min="4092" max="4092" width="14.5546875" style="48" customWidth="1"/>
    <col min="4093" max="4347" width="11.44140625" style="48"/>
    <col min="4348" max="4348" width="14.5546875" style="48" customWidth="1"/>
    <col min="4349" max="4603" width="11.44140625" style="48"/>
    <col min="4604" max="4604" width="14.5546875" style="48" customWidth="1"/>
    <col min="4605" max="4859" width="11.44140625" style="48"/>
    <col min="4860" max="4860" width="14.5546875" style="48" customWidth="1"/>
    <col min="4861" max="5115" width="11.44140625" style="48"/>
    <col min="5116" max="5116" width="14.5546875" style="48" customWidth="1"/>
    <col min="5117" max="5371" width="11.44140625" style="48"/>
    <col min="5372" max="5372" width="14.5546875" style="48" customWidth="1"/>
    <col min="5373" max="5627" width="11.44140625" style="48"/>
    <col min="5628" max="5628" width="14.5546875" style="48" customWidth="1"/>
    <col min="5629" max="5883" width="11.44140625" style="48"/>
    <col min="5884" max="5884" width="14.5546875" style="48" customWidth="1"/>
    <col min="5885" max="6139" width="11.44140625" style="48"/>
    <col min="6140" max="6140" width="14.5546875" style="48" customWidth="1"/>
    <col min="6141" max="6395" width="11.44140625" style="48"/>
    <col min="6396" max="6396" width="14.5546875" style="48" customWidth="1"/>
    <col min="6397" max="6651" width="11.44140625" style="48"/>
    <col min="6652" max="6652" width="14.5546875" style="48" customWidth="1"/>
    <col min="6653" max="6907" width="11.44140625" style="48"/>
    <col min="6908" max="6908" width="14.5546875" style="48" customWidth="1"/>
    <col min="6909" max="7163" width="11.44140625" style="48"/>
    <col min="7164" max="7164" width="14.5546875" style="48" customWidth="1"/>
    <col min="7165" max="7419" width="11.44140625" style="48"/>
    <col min="7420" max="7420" width="14.5546875" style="48" customWidth="1"/>
    <col min="7421" max="7675" width="11.44140625" style="48"/>
    <col min="7676" max="7676" width="14.5546875" style="48" customWidth="1"/>
    <col min="7677" max="7931" width="11.44140625" style="48"/>
    <col min="7932" max="7932" width="14.5546875" style="48" customWidth="1"/>
    <col min="7933" max="8187" width="11.44140625" style="48"/>
    <col min="8188" max="8188" width="14.5546875" style="48" customWidth="1"/>
    <col min="8189" max="8443" width="11.44140625" style="48"/>
    <col min="8444" max="8444" width="14.5546875" style="48" customWidth="1"/>
    <col min="8445" max="8699" width="11.44140625" style="48"/>
    <col min="8700" max="8700" width="14.5546875" style="48" customWidth="1"/>
    <col min="8701" max="8955" width="11.44140625" style="48"/>
    <col min="8956" max="8956" width="14.5546875" style="48" customWidth="1"/>
    <col min="8957" max="9211" width="11.44140625" style="48"/>
    <col min="9212" max="9212" width="14.5546875" style="48" customWidth="1"/>
    <col min="9213" max="9467" width="11.44140625" style="48"/>
    <col min="9468" max="9468" width="14.5546875" style="48" customWidth="1"/>
    <col min="9469" max="9723" width="11.44140625" style="48"/>
    <col min="9724" max="9724" width="14.5546875" style="48" customWidth="1"/>
    <col min="9725" max="9979" width="11.44140625" style="48"/>
    <col min="9980" max="9980" width="14.5546875" style="48" customWidth="1"/>
    <col min="9981" max="10235" width="11.44140625" style="48"/>
    <col min="10236" max="10236" width="14.5546875" style="48" customWidth="1"/>
    <col min="10237" max="10491" width="11.44140625" style="48"/>
    <col min="10492" max="10492" width="14.5546875" style="48" customWidth="1"/>
    <col min="10493" max="10747" width="11.44140625" style="48"/>
    <col min="10748" max="10748" width="14.5546875" style="48" customWidth="1"/>
    <col min="10749" max="11003" width="11.44140625" style="48"/>
    <col min="11004" max="11004" width="14.5546875" style="48" customWidth="1"/>
    <col min="11005" max="11259" width="11.44140625" style="48"/>
    <col min="11260" max="11260" width="14.5546875" style="48" customWidth="1"/>
    <col min="11261" max="11515" width="11.44140625" style="48"/>
    <col min="11516" max="11516" width="14.5546875" style="48" customWidth="1"/>
    <col min="11517" max="11771" width="11.44140625" style="48"/>
    <col min="11772" max="11772" width="14.5546875" style="48" customWidth="1"/>
    <col min="11773" max="12027" width="11.44140625" style="48"/>
    <col min="12028" max="12028" width="14.5546875" style="48" customWidth="1"/>
    <col min="12029" max="12283" width="11.44140625" style="48"/>
    <col min="12284" max="12284" width="14.5546875" style="48" customWidth="1"/>
    <col min="12285" max="12539" width="11.44140625" style="48"/>
    <col min="12540" max="12540" width="14.5546875" style="48" customWidth="1"/>
    <col min="12541" max="12795" width="11.44140625" style="48"/>
    <col min="12796" max="12796" width="14.5546875" style="48" customWidth="1"/>
    <col min="12797" max="13051" width="11.44140625" style="48"/>
    <col min="13052" max="13052" width="14.5546875" style="48" customWidth="1"/>
    <col min="13053" max="13307" width="11.44140625" style="48"/>
    <col min="13308" max="13308" width="14.5546875" style="48" customWidth="1"/>
    <col min="13309" max="13563" width="11.44140625" style="48"/>
    <col min="13564" max="13564" width="14.5546875" style="48" customWidth="1"/>
    <col min="13565" max="13819" width="11.44140625" style="48"/>
    <col min="13820" max="13820" width="14.5546875" style="48" customWidth="1"/>
    <col min="13821" max="14075" width="11.44140625" style="48"/>
    <col min="14076" max="14076" width="14.5546875" style="48" customWidth="1"/>
    <col min="14077" max="14331" width="11.44140625" style="48"/>
    <col min="14332" max="14332" width="14.5546875" style="48" customWidth="1"/>
    <col min="14333" max="14587" width="11.44140625" style="48"/>
    <col min="14588" max="14588" width="14.5546875" style="48" customWidth="1"/>
    <col min="14589" max="14843" width="11.44140625" style="48"/>
    <col min="14844" max="14844" width="14.5546875" style="48" customWidth="1"/>
    <col min="14845" max="15099" width="11.44140625" style="48"/>
    <col min="15100" max="15100" width="14.5546875" style="48" customWidth="1"/>
    <col min="15101" max="15355" width="11.44140625" style="48"/>
    <col min="15356" max="15356" width="14.5546875" style="48" customWidth="1"/>
    <col min="15357" max="15611" width="11.44140625" style="48"/>
    <col min="15612" max="15612" width="14.5546875" style="48" customWidth="1"/>
    <col min="15613" max="15867" width="11.44140625" style="48"/>
    <col min="15868" max="15868" width="14.5546875" style="48" customWidth="1"/>
    <col min="15869" max="16123" width="11.44140625" style="48"/>
    <col min="16124" max="16124" width="14.5546875" style="48" customWidth="1"/>
    <col min="16125" max="16384" width="11.44140625" style="48"/>
  </cols>
  <sheetData>
    <row r="2" spans="2:11" ht="15.6" x14ac:dyDescent="0.3">
      <c r="B2" s="437" t="s">
        <v>207</v>
      </c>
      <c r="K2" s="145" t="s">
        <v>226</v>
      </c>
    </row>
    <row r="3" spans="2:11" ht="15.6" x14ac:dyDescent="0.3">
      <c r="B3" s="445" t="s">
        <v>389</v>
      </c>
    </row>
    <row r="5" spans="2:11" ht="20.100000000000001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" customHeight="1" x14ac:dyDescent="0.25">
      <c r="B7" s="438" t="s">
        <v>68</v>
      </c>
      <c r="C7" s="460"/>
      <c r="D7" s="460"/>
      <c r="E7" s="460"/>
      <c r="F7" s="460"/>
      <c r="G7" s="460"/>
      <c r="H7" s="460"/>
      <c r="I7" s="460"/>
    </row>
    <row r="8" spans="2:11" ht="24" customHeight="1" x14ac:dyDescent="0.25">
      <c r="B8" s="425" t="s">
        <v>69</v>
      </c>
      <c r="C8" s="432">
        <v>13</v>
      </c>
      <c r="D8" s="432">
        <v>14</v>
      </c>
      <c r="E8" s="432">
        <v>11</v>
      </c>
      <c r="F8" s="432">
        <v>10</v>
      </c>
      <c r="G8" s="432">
        <v>6</v>
      </c>
      <c r="H8" s="432">
        <v>10</v>
      </c>
      <c r="I8" s="432">
        <v>10</v>
      </c>
    </row>
    <row r="9" spans="2:11" ht="24" customHeight="1" x14ac:dyDescent="0.25">
      <c r="B9" s="425" t="s">
        <v>70</v>
      </c>
      <c r="C9" s="432">
        <v>287</v>
      </c>
      <c r="D9" s="432">
        <v>258</v>
      </c>
      <c r="E9" s="432">
        <v>391</v>
      </c>
      <c r="F9" s="432">
        <v>248</v>
      </c>
      <c r="G9" s="432">
        <v>384</v>
      </c>
      <c r="H9" s="432">
        <v>436</v>
      </c>
      <c r="I9" s="432">
        <v>452</v>
      </c>
    </row>
    <row r="10" spans="2:11" ht="24" customHeight="1" x14ac:dyDescent="0.25">
      <c r="B10" s="440" t="s">
        <v>249</v>
      </c>
      <c r="C10" s="469">
        <f t="shared" ref="C10:I10" si="0">SUM(C8:C9)</f>
        <v>300</v>
      </c>
      <c r="D10" s="469">
        <f t="shared" si="0"/>
        <v>272</v>
      </c>
      <c r="E10" s="469">
        <f t="shared" si="0"/>
        <v>402</v>
      </c>
      <c r="F10" s="469">
        <f t="shared" si="0"/>
        <v>258</v>
      </c>
      <c r="G10" s="469">
        <f t="shared" si="0"/>
        <v>390</v>
      </c>
      <c r="H10" s="469">
        <f>SUM(H8:H9)</f>
        <v>446</v>
      </c>
      <c r="I10" s="469">
        <f t="shared" si="0"/>
        <v>462</v>
      </c>
    </row>
    <row r="11" spans="2:11" ht="15" customHeight="1" x14ac:dyDescent="0.25">
      <c r="B11" s="425"/>
      <c r="C11" s="432"/>
      <c r="D11" s="432"/>
      <c r="E11" s="432"/>
      <c r="F11" s="432"/>
      <c r="G11" s="432"/>
      <c r="H11" s="432"/>
      <c r="I11" s="432"/>
    </row>
    <row r="12" spans="2:11" ht="24" customHeight="1" x14ac:dyDescent="0.25">
      <c r="B12" s="412" t="s">
        <v>71</v>
      </c>
      <c r="C12" s="470"/>
      <c r="D12" s="470"/>
      <c r="E12" s="470"/>
      <c r="F12" s="470"/>
      <c r="G12" s="470"/>
      <c r="H12" s="470"/>
      <c r="I12" s="470"/>
    </row>
    <row r="13" spans="2:11" ht="24" customHeight="1" x14ac:dyDescent="0.25">
      <c r="B13" s="425" t="s">
        <v>72</v>
      </c>
      <c r="C13" s="432">
        <v>21</v>
      </c>
      <c r="D13" s="432">
        <v>11</v>
      </c>
      <c r="E13" s="432">
        <v>14</v>
      </c>
      <c r="F13" s="432">
        <v>13</v>
      </c>
      <c r="G13" s="432">
        <v>20</v>
      </c>
      <c r="H13" s="432">
        <v>19</v>
      </c>
      <c r="I13" s="432">
        <v>17</v>
      </c>
    </row>
    <row r="14" spans="2:11" ht="24" customHeight="1" x14ac:dyDescent="0.25">
      <c r="B14" s="425" t="s">
        <v>73</v>
      </c>
      <c r="C14" s="432">
        <v>4</v>
      </c>
      <c r="D14" s="432">
        <v>4</v>
      </c>
      <c r="E14" s="432">
        <v>1</v>
      </c>
      <c r="F14" s="432">
        <v>1</v>
      </c>
      <c r="G14" s="432">
        <v>0</v>
      </c>
      <c r="H14" s="432">
        <v>0</v>
      </c>
      <c r="I14" s="432">
        <v>0</v>
      </c>
    </row>
    <row r="15" spans="2:11" ht="24" customHeight="1" x14ac:dyDescent="0.25">
      <c r="B15" s="440" t="s">
        <v>249</v>
      </c>
      <c r="C15" s="469">
        <f t="shared" ref="C15:I15" si="1">SUM(C13:C14)</f>
        <v>25</v>
      </c>
      <c r="D15" s="469">
        <f t="shared" si="1"/>
        <v>15</v>
      </c>
      <c r="E15" s="469">
        <f t="shared" si="1"/>
        <v>15</v>
      </c>
      <c r="F15" s="469">
        <f t="shared" si="1"/>
        <v>14</v>
      </c>
      <c r="G15" s="469">
        <f t="shared" si="1"/>
        <v>20</v>
      </c>
      <c r="H15" s="469">
        <f t="shared" ref="H15" si="2">SUM(H13:H14)</f>
        <v>19</v>
      </c>
      <c r="I15" s="469">
        <f t="shared" si="1"/>
        <v>17</v>
      </c>
    </row>
    <row r="16" spans="2:11" ht="24" customHeight="1" x14ac:dyDescent="0.25">
      <c r="B16" s="425"/>
      <c r="C16" s="432"/>
      <c r="D16" s="432"/>
      <c r="E16" s="432"/>
      <c r="F16" s="432"/>
      <c r="G16" s="432"/>
      <c r="H16" s="432"/>
      <c r="I16" s="432"/>
    </row>
    <row r="17" spans="2:9" ht="24" customHeight="1" x14ac:dyDescent="0.25">
      <c r="B17" s="412" t="s">
        <v>383</v>
      </c>
      <c r="C17" s="503">
        <v>88</v>
      </c>
      <c r="D17" s="503">
        <v>202</v>
      </c>
      <c r="E17" s="503">
        <v>179</v>
      </c>
      <c r="F17" s="503">
        <v>231</v>
      </c>
      <c r="G17" s="503">
        <v>379</v>
      </c>
      <c r="H17" s="503">
        <v>518</v>
      </c>
      <c r="I17" s="503">
        <v>500</v>
      </c>
    </row>
    <row r="18" spans="2:9" s="58" customFormat="1" ht="17.25" customHeight="1" x14ac:dyDescent="0.25">
      <c r="B18" s="441"/>
      <c r="C18" s="496"/>
      <c r="D18" s="496"/>
      <c r="E18" s="496"/>
      <c r="F18" s="496"/>
      <c r="G18" s="496"/>
      <c r="H18" s="496"/>
      <c r="I18" s="496"/>
    </row>
    <row r="19" spans="2:9" ht="24" customHeight="1" x14ac:dyDescent="0.25">
      <c r="B19" s="412" t="s">
        <v>74</v>
      </c>
      <c r="C19" s="470"/>
      <c r="D19" s="470"/>
      <c r="E19" s="470"/>
      <c r="F19" s="470"/>
      <c r="G19" s="470"/>
      <c r="H19" s="470"/>
      <c r="I19" s="470"/>
    </row>
    <row r="20" spans="2:9" ht="24" customHeight="1" x14ac:dyDescent="0.25">
      <c r="B20" s="425" t="s">
        <v>75</v>
      </c>
      <c r="C20" s="432">
        <v>15</v>
      </c>
      <c r="D20" s="432">
        <v>15</v>
      </c>
      <c r="E20" s="432">
        <v>15</v>
      </c>
      <c r="F20" s="432">
        <v>0</v>
      </c>
      <c r="G20" s="432">
        <v>0</v>
      </c>
      <c r="H20" s="432">
        <v>0</v>
      </c>
      <c r="I20" s="432">
        <v>0</v>
      </c>
    </row>
    <row r="21" spans="2:9" ht="24" customHeight="1" x14ac:dyDescent="0.25">
      <c r="B21" s="425" t="s">
        <v>76</v>
      </c>
      <c r="C21" s="432">
        <v>64</v>
      </c>
      <c r="D21" s="432">
        <v>57</v>
      </c>
      <c r="E21" s="432">
        <v>44</v>
      </c>
      <c r="F21" s="432">
        <v>27</v>
      </c>
      <c r="G21" s="432">
        <v>14</v>
      </c>
      <c r="H21" s="432">
        <v>25</v>
      </c>
      <c r="I21" s="432">
        <v>20</v>
      </c>
    </row>
    <row r="22" spans="2:9" ht="24" customHeight="1" x14ac:dyDescent="0.25">
      <c r="B22" s="440" t="s">
        <v>249</v>
      </c>
      <c r="C22" s="469">
        <f t="shared" ref="C22:I22" si="3">SUM(C20:C21)</f>
        <v>79</v>
      </c>
      <c r="D22" s="469">
        <f t="shared" si="3"/>
        <v>72</v>
      </c>
      <c r="E22" s="469">
        <f t="shared" si="3"/>
        <v>59</v>
      </c>
      <c r="F22" s="469">
        <f t="shared" si="3"/>
        <v>27</v>
      </c>
      <c r="G22" s="469">
        <f t="shared" si="3"/>
        <v>14</v>
      </c>
      <c r="H22" s="469">
        <f t="shared" ref="H22" si="4">SUM(H20:H21)</f>
        <v>25</v>
      </c>
      <c r="I22" s="469">
        <f t="shared" si="3"/>
        <v>20</v>
      </c>
    </row>
    <row r="23" spans="2:9" ht="16.5" customHeight="1" x14ac:dyDescent="0.25">
      <c r="B23" s="425"/>
      <c r="C23" s="432"/>
      <c r="D23" s="432"/>
      <c r="E23" s="432"/>
      <c r="F23" s="432"/>
      <c r="G23" s="432"/>
      <c r="H23" s="432"/>
      <c r="I23" s="432"/>
    </row>
    <row r="24" spans="2:9" ht="24" customHeight="1" x14ac:dyDescent="0.25">
      <c r="B24" s="412" t="s">
        <v>77</v>
      </c>
      <c r="C24" s="470"/>
      <c r="D24" s="470"/>
      <c r="E24" s="470"/>
      <c r="F24" s="470"/>
      <c r="G24" s="470"/>
      <c r="H24" s="470"/>
      <c r="I24" s="470"/>
    </row>
    <row r="25" spans="2:9" ht="24" customHeight="1" x14ac:dyDescent="0.25">
      <c r="B25" s="425" t="s">
        <v>78</v>
      </c>
      <c r="C25" s="432">
        <v>1</v>
      </c>
      <c r="D25" s="432">
        <v>4</v>
      </c>
      <c r="E25" s="432">
        <v>1</v>
      </c>
      <c r="F25" s="432">
        <v>0</v>
      </c>
      <c r="G25" s="432">
        <v>0</v>
      </c>
      <c r="H25" s="432">
        <v>0</v>
      </c>
      <c r="I25" s="432">
        <v>0</v>
      </c>
    </row>
    <row r="26" spans="2:9" ht="24" customHeight="1" x14ac:dyDescent="0.25">
      <c r="B26" s="425" t="s">
        <v>85</v>
      </c>
      <c r="C26" s="432">
        <v>18</v>
      </c>
      <c r="D26" s="432">
        <v>18</v>
      </c>
      <c r="E26" s="432">
        <v>15</v>
      </c>
      <c r="F26" s="432">
        <v>15</v>
      </c>
      <c r="G26" s="432">
        <v>15</v>
      </c>
      <c r="H26" s="432">
        <v>17</v>
      </c>
      <c r="I26" s="432">
        <v>18</v>
      </c>
    </row>
    <row r="27" spans="2:9" ht="24" customHeight="1" x14ac:dyDescent="0.25">
      <c r="B27" s="425" t="s">
        <v>79</v>
      </c>
      <c r="C27" s="432">
        <v>50</v>
      </c>
      <c r="D27" s="432">
        <v>40</v>
      </c>
      <c r="E27" s="432">
        <v>35</v>
      </c>
      <c r="F27" s="432">
        <v>15</v>
      </c>
      <c r="G27" s="432">
        <v>18</v>
      </c>
      <c r="H27" s="432">
        <v>0</v>
      </c>
      <c r="I27" s="432">
        <v>0</v>
      </c>
    </row>
    <row r="28" spans="2:9" ht="24" customHeight="1" x14ac:dyDescent="0.25">
      <c r="B28" s="425" t="s">
        <v>87</v>
      </c>
      <c r="C28" s="432">
        <v>10</v>
      </c>
      <c r="D28" s="432">
        <v>5</v>
      </c>
      <c r="E28" s="432">
        <v>5</v>
      </c>
      <c r="F28" s="432">
        <v>5</v>
      </c>
      <c r="G28" s="432">
        <v>1</v>
      </c>
      <c r="H28" s="432">
        <v>1</v>
      </c>
      <c r="I28" s="432">
        <v>1</v>
      </c>
    </row>
    <row r="29" spans="2:9" ht="24" customHeight="1" x14ac:dyDescent="0.25">
      <c r="B29" s="440" t="s">
        <v>249</v>
      </c>
      <c r="C29" s="469">
        <f t="shared" ref="C29:I29" si="5">SUM(C25:C28)</f>
        <v>79</v>
      </c>
      <c r="D29" s="469">
        <f t="shared" si="5"/>
        <v>67</v>
      </c>
      <c r="E29" s="469">
        <f t="shared" si="5"/>
        <v>56</v>
      </c>
      <c r="F29" s="469">
        <f t="shared" si="5"/>
        <v>35</v>
      </c>
      <c r="G29" s="469">
        <f t="shared" si="5"/>
        <v>34</v>
      </c>
      <c r="H29" s="469">
        <f t="shared" ref="H29" si="6">SUM(H25:H28)</f>
        <v>18</v>
      </c>
      <c r="I29" s="469">
        <f t="shared" si="5"/>
        <v>19</v>
      </c>
    </row>
    <row r="30" spans="2:9" ht="16.5" customHeight="1" x14ac:dyDescent="0.25">
      <c r="B30" s="425"/>
      <c r="C30" s="432"/>
      <c r="D30" s="432"/>
      <c r="E30" s="432"/>
      <c r="F30" s="432"/>
      <c r="G30" s="432"/>
      <c r="H30" s="432"/>
      <c r="I30" s="432"/>
    </row>
    <row r="31" spans="2:9" ht="24" customHeight="1" x14ac:dyDescent="0.25">
      <c r="B31" s="412" t="s">
        <v>81</v>
      </c>
      <c r="C31" s="470"/>
      <c r="D31" s="470"/>
      <c r="E31" s="470"/>
      <c r="F31" s="470"/>
      <c r="G31" s="470"/>
      <c r="H31" s="470"/>
      <c r="I31" s="470"/>
    </row>
    <row r="32" spans="2:9" ht="24" customHeight="1" x14ac:dyDescent="0.25">
      <c r="B32" s="425" t="s">
        <v>82</v>
      </c>
      <c r="C32" s="432">
        <v>189</v>
      </c>
      <c r="D32" s="432">
        <v>175</v>
      </c>
      <c r="E32" s="432">
        <v>120</v>
      </c>
      <c r="F32" s="432">
        <v>167</v>
      </c>
      <c r="G32" s="432">
        <v>160</v>
      </c>
      <c r="H32" s="432">
        <v>175</v>
      </c>
      <c r="I32" s="432">
        <v>185</v>
      </c>
    </row>
    <row r="33" spans="2:10" ht="24" customHeight="1" x14ac:dyDescent="0.25">
      <c r="B33" s="425" t="s">
        <v>83</v>
      </c>
      <c r="C33" s="432">
        <v>316</v>
      </c>
      <c r="D33" s="432">
        <v>281</v>
      </c>
      <c r="E33" s="432">
        <v>242</v>
      </c>
      <c r="F33" s="432">
        <v>408</v>
      </c>
      <c r="G33" s="432">
        <v>344</v>
      </c>
      <c r="H33" s="432">
        <v>362</v>
      </c>
      <c r="I33" s="432">
        <v>365</v>
      </c>
      <c r="J33" s="51"/>
    </row>
    <row r="34" spans="2:10" ht="24" customHeight="1" x14ac:dyDescent="0.25">
      <c r="B34" s="440" t="s">
        <v>249</v>
      </c>
      <c r="C34" s="469">
        <f t="shared" ref="C34:I34" si="7">SUM(C32:C33)</f>
        <v>505</v>
      </c>
      <c r="D34" s="469">
        <f t="shared" si="7"/>
        <v>456</v>
      </c>
      <c r="E34" s="469">
        <f t="shared" si="7"/>
        <v>362</v>
      </c>
      <c r="F34" s="469">
        <f t="shared" si="7"/>
        <v>575</v>
      </c>
      <c r="G34" s="469">
        <f t="shared" si="7"/>
        <v>504</v>
      </c>
      <c r="H34" s="469">
        <f t="shared" ref="H34" si="8">SUM(H32:H33)</f>
        <v>537</v>
      </c>
      <c r="I34" s="469">
        <f t="shared" si="7"/>
        <v>550</v>
      </c>
    </row>
    <row r="35" spans="2:10" ht="14.25" customHeight="1" thickBot="1" x14ac:dyDescent="0.3">
      <c r="B35" s="454"/>
      <c r="C35" s="490"/>
      <c r="D35" s="490"/>
      <c r="E35" s="490"/>
      <c r="F35" s="490"/>
      <c r="G35" s="490"/>
      <c r="H35" s="490"/>
      <c r="I35" s="490"/>
    </row>
    <row r="36" spans="2:10" ht="14.25" customHeight="1" x14ac:dyDescent="0.25">
      <c r="B36" s="54"/>
      <c r="C36" s="464"/>
      <c r="D36" s="464"/>
      <c r="E36" s="464"/>
      <c r="F36" s="464"/>
      <c r="G36" s="464"/>
      <c r="H36" s="464"/>
      <c r="I36" s="464"/>
    </row>
    <row r="37" spans="2:10" ht="18" customHeight="1" x14ac:dyDescent="0.25">
      <c r="B37" s="339" t="s">
        <v>53</v>
      </c>
      <c r="C37" s="436">
        <f t="shared" ref="C37:I37" si="9">+C34+C29+C22+C17+C10</f>
        <v>1051</v>
      </c>
      <c r="D37" s="436">
        <f t="shared" si="9"/>
        <v>1069</v>
      </c>
      <c r="E37" s="436">
        <f t="shared" si="9"/>
        <v>1058</v>
      </c>
      <c r="F37" s="436">
        <f t="shared" si="9"/>
        <v>1126</v>
      </c>
      <c r="G37" s="436">
        <f t="shared" si="9"/>
        <v>1321</v>
      </c>
      <c r="H37" s="436">
        <f t="shared" ref="H37" si="10">+H34+H29+H22+H17+H10</f>
        <v>1544</v>
      </c>
      <c r="I37" s="436">
        <f t="shared" si="9"/>
        <v>1551</v>
      </c>
    </row>
    <row r="38" spans="2:10" x14ac:dyDescent="0.25">
      <c r="B38" s="47"/>
      <c r="C38" s="47"/>
      <c r="D38" s="47"/>
      <c r="E38" s="47"/>
      <c r="F38" s="47"/>
      <c r="G38" s="47"/>
      <c r="H38" s="47"/>
      <c r="I38" s="47"/>
    </row>
    <row r="39" spans="2:10" ht="10.5" customHeight="1" x14ac:dyDescent="0.25">
      <c r="B39" s="404" t="s">
        <v>390</v>
      </c>
    </row>
    <row r="40" spans="2:10" ht="10.5" customHeight="1" x14ac:dyDescent="0.25">
      <c r="B40" s="404" t="s">
        <v>385</v>
      </c>
    </row>
    <row r="41" spans="2:10" ht="10.5" customHeight="1" x14ac:dyDescent="0.25">
      <c r="B41" s="404" t="s">
        <v>392</v>
      </c>
    </row>
    <row r="42" spans="2:10" ht="10.5" customHeight="1" x14ac:dyDescent="0.25">
      <c r="B42" s="40" t="s">
        <v>387</v>
      </c>
    </row>
  </sheetData>
  <customSheetViews>
    <customSheetView guid="{C6DB9338-125F-4216-B781-9736B7EB9E61}" scale="130" showPageBreaks="1" showGridLines="0" printArea="1" view="pageBreakPreview" topLeftCell="A32">
      <selection activeCell="E27" sqref="E2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92D050"/>
  </sheetPr>
  <dimension ref="B2:K40"/>
  <sheetViews>
    <sheetView showGridLines="0" view="pageBreakPreview" zoomScale="110" zoomScaleNormal="130" zoomScaleSheetLayoutView="110" workbookViewId="0">
      <selection activeCell="I32" sqref="I32"/>
    </sheetView>
  </sheetViews>
  <sheetFormatPr baseColWidth="10" defaultRowHeight="13.2" x14ac:dyDescent="0.25"/>
  <cols>
    <col min="1" max="1" width="3" style="48" customWidth="1"/>
    <col min="2" max="2" width="16.6640625" style="48" customWidth="1"/>
    <col min="3" max="9" width="14.33203125" style="48" customWidth="1"/>
    <col min="10" max="10" width="5.44140625" style="48" customWidth="1"/>
    <col min="11" max="250" width="11.44140625" style="48"/>
    <col min="251" max="251" width="15.6640625" style="48" customWidth="1"/>
    <col min="252" max="506" width="11.44140625" style="48"/>
    <col min="507" max="507" width="15.6640625" style="48" customWidth="1"/>
    <col min="508" max="762" width="11.44140625" style="48"/>
    <col min="763" max="763" width="15.6640625" style="48" customWidth="1"/>
    <col min="764" max="1018" width="11.44140625" style="48"/>
    <col min="1019" max="1019" width="15.6640625" style="48" customWidth="1"/>
    <col min="1020" max="1274" width="11.44140625" style="48"/>
    <col min="1275" max="1275" width="15.6640625" style="48" customWidth="1"/>
    <col min="1276" max="1530" width="11.44140625" style="48"/>
    <col min="1531" max="1531" width="15.6640625" style="48" customWidth="1"/>
    <col min="1532" max="1786" width="11.44140625" style="48"/>
    <col min="1787" max="1787" width="15.6640625" style="48" customWidth="1"/>
    <col min="1788" max="2042" width="11.44140625" style="48"/>
    <col min="2043" max="2043" width="15.6640625" style="48" customWidth="1"/>
    <col min="2044" max="2298" width="11.44140625" style="48"/>
    <col min="2299" max="2299" width="15.6640625" style="48" customWidth="1"/>
    <col min="2300" max="2554" width="11.44140625" style="48"/>
    <col min="2555" max="2555" width="15.6640625" style="48" customWidth="1"/>
    <col min="2556" max="2810" width="11.44140625" style="48"/>
    <col min="2811" max="2811" width="15.6640625" style="48" customWidth="1"/>
    <col min="2812" max="3066" width="11.44140625" style="48"/>
    <col min="3067" max="3067" width="15.6640625" style="48" customWidth="1"/>
    <col min="3068" max="3322" width="11.44140625" style="48"/>
    <col min="3323" max="3323" width="15.6640625" style="48" customWidth="1"/>
    <col min="3324" max="3578" width="11.44140625" style="48"/>
    <col min="3579" max="3579" width="15.6640625" style="48" customWidth="1"/>
    <col min="3580" max="3834" width="11.44140625" style="48"/>
    <col min="3835" max="3835" width="15.6640625" style="48" customWidth="1"/>
    <col min="3836" max="4090" width="11.44140625" style="48"/>
    <col min="4091" max="4091" width="15.6640625" style="48" customWidth="1"/>
    <col min="4092" max="4346" width="11.44140625" style="48"/>
    <col min="4347" max="4347" width="15.6640625" style="48" customWidth="1"/>
    <col min="4348" max="4602" width="11.44140625" style="48"/>
    <col min="4603" max="4603" width="15.6640625" style="48" customWidth="1"/>
    <col min="4604" max="4858" width="11.44140625" style="48"/>
    <col min="4859" max="4859" width="15.6640625" style="48" customWidth="1"/>
    <col min="4860" max="5114" width="11.44140625" style="48"/>
    <col min="5115" max="5115" width="15.6640625" style="48" customWidth="1"/>
    <col min="5116" max="5370" width="11.44140625" style="48"/>
    <col min="5371" max="5371" width="15.6640625" style="48" customWidth="1"/>
    <col min="5372" max="5626" width="11.44140625" style="48"/>
    <col min="5627" max="5627" width="15.6640625" style="48" customWidth="1"/>
    <col min="5628" max="5882" width="11.44140625" style="48"/>
    <col min="5883" max="5883" width="15.6640625" style="48" customWidth="1"/>
    <col min="5884" max="6138" width="11.44140625" style="48"/>
    <col min="6139" max="6139" width="15.6640625" style="48" customWidth="1"/>
    <col min="6140" max="6394" width="11.44140625" style="48"/>
    <col min="6395" max="6395" width="15.6640625" style="48" customWidth="1"/>
    <col min="6396" max="6650" width="11.44140625" style="48"/>
    <col min="6651" max="6651" width="15.6640625" style="48" customWidth="1"/>
    <col min="6652" max="6906" width="11.44140625" style="48"/>
    <col min="6907" max="6907" width="15.6640625" style="48" customWidth="1"/>
    <col min="6908" max="7162" width="11.44140625" style="48"/>
    <col min="7163" max="7163" width="15.6640625" style="48" customWidth="1"/>
    <col min="7164" max="7418" width="11.44140625" style="48"/>
    <col min="7419" max="7419" width="15.6640625" style="48" customWidth="1"/>
    <col min="7420" max="7674" width="11.44140625" style="48"/>
    <col min="7675" max="7675" width="15.6640625" style="48" customWidth="1"/>
    <col min="7676" max="7930" width="11.44140625" style="48"/>
    <col min="7931" max="7931" width="15.6640625" style="48" customWidth="1"/>
    <col min="7932" max="8186" width="11.44140625" style="48"/>
    <col min="8187" max="8187" width="15.6640625" style="48" customWidth="1"/>
    <col min="8188" max="8442" width="11.44140625" style="48"/>
    <col min="8443" max="8443" width="15.6640625" style="48" customWidth="1"/>
    <col min="8444" max="8698" width="11.44140625" style="48"/>
    <col min="8699" max="8699" width="15.6640625" style="48" customWidth="1"/>
    <col min="8700" max="8954" width="11.44140625" style="48"/>
    <col min="8955" max="8955" width="15.6640625" style="48" customWidth="1"/>
    <col min="8956" max="9210" width="11.44140625" style="48"/>
    <col min="9211" max="9211" width="15.6640625" style="48" customWidth="1"/>
    <col min="9212" max="9466" width="11.44140625" style="48"/>
    <col min="9467" max="9467" width="15.6640625" style="48" customWidth="1"/>
    <col min="9468" max="9722" width="11.44140625" style="48"/>
    <col min="9723" max="9723" width="15.6640625" style="48" customWidth="1"/>
    <col min="9724" max="9978" width="11.44140625" style="48"/>
    <col min="9979" max="9979" width="15.6640625" style="48" customWidth="1"/>
    <col min="9980" max="10234" width="11.44140625" style="48"/>
    <col min="10235" max="10235" width="15.6640625" style="48" customWidth="1"/>
    <col min="10236" max="10490" width="11.44140625" style="48"/>
    <col min="10491" max="10491" width="15.6640625" style="48" customWidth="1"/>
    <col min="10492" max="10746" width="11.44140625" style="48"/>
    <col min="10747" max="10747" width="15.6640625" style="48" customWidth="1"/>
    <col min="10748" max="11002" width="11.44140625" style="48"/>
    <col min="11003" max="11003" width="15.6640625" style="48" customWidth="1"/>
    <col min="11004" max="11258" width="11.44140625" style="48"/>
    <col min="11259" max="11259" width="15.6640625" style="48" customWidth="1"/>
    <col min="11260" max="11514" width="11.44140625" style="48"/>
    <col min="11515" max="11515" width="15.6640625" style="48" customWidth="1"/>
    <col min="11516" max="11770" width="11.44140625" style="48"/>
    <col min="11771" max="11771" width="15.6640625" style="48" customWidth="1"/>
    <col min="11772" max="12026" width="11.44140625" style="48"/>
    <col min="12027" max="12027" width="15.6640625" style="48" customWidth="1"/>
    <col min="12028" max="12282" width="11.44140625" style="48"/>
    <col min="12283" max="12283" width="15.6640625" style="48" customWidth="1"/>
    <col min="12284" max="12538" width="11.44140625" style="48"/>
    <col min="12539" max="12539" width="15.6640625" style="48" customWidth="1"/>
    <col min="12540" max="12794" width="11.44140625" style="48"/>
    <col min="12795" max="12795" width="15.6640625" style="48" customWidth="1"/>
    <col min="12796" max="13050" width="11.44140625" style="48"/>
    <col min="13051" max="13051" width="15.6640625" style="48" customWidth="1"/>
    <col min="13052" max="13306" width="11.44140625" style="48"/>
    <col min="13307" max="13307" width="15.6640625" style="48" customWidth="1"/>
    <col min="13308" max="13562" width="11.44140625" style="48"/>
    <col min="13563" max="13563" width="15.6640625" style="48" customWidth="1"/>
    <col min="13564" max="13818" width="11.44140625" style="48"/>
    <col min="13819" max="13819" width="15.6640625" style="48" customWidth="1"/>
    <col min="13820" max="14074" width="11.44140625" style="48"/>
    <col min="14075" max="14075" width="15.6640625" style="48" customWidth="1"/>
    <col min="14076" max="14330" width="11.44140625" style="48"/>
    <col min="14331" max="14331" width="15.6640625" style="48" customWidth="1"/>
    <col min="14332" max="14586" width="11.44140625" style="48"/>
    <col min="14587" max="14587" width="15.6640625" style="48" customWidth="1"/>
    <col min="14588" max="14842" width="11.44140625" style="48"/>
    <col min="14843" max="14843" width="15.6640625" style="48" customWidth="1"/>
    <col min="14844" max="15098" width="11.44140625" style="48"/>
    <col min="15099" max="15099" width="15.6640625" style="48" customWidth="1"/>
    <col min="15100" max="15354" width="11.44140625" style="48"/>
    <col min="15355" max="15355" width="15.6640625" style="48" customWidth="1"/>
    <col min="15356" max="15610" width="11.44140625" style="48"/>
    <col min="15611" max="15611" width="15.6640625" style="48" customWidth="1"/>
    <col min="15612" max="15866" width="11.44140625" style="48"/>
    <col min="15867" max="15867" width="15.6640625" style="48" customWidth="1"/>
    <col min="15868" max="16122" width="11.44140625" style="48"/>
    <col min="16123" max="16123" width="15.6640625" style="48" customWidth="1"/>
    <col min="16124" max="16384" width="11.44140625" style="48"/>
  </cols>
  <sheetData>
    <row r="2" spans="2:11" ht="15.6" x14ac:dyDescent="0.3">
      <c r="B2" s="437" t="s">
        <v>208</v>
      </c>
      <c r="K2" s="145" t="s">
        <v>226</v>
      </c>
    </row>
    <row r="3" spans="2:11" ht="15.6" x14ac:dyDescent="0.3">
      <c r="B3" s="445" t="s">
        <v>389</v>
      </c>
    </row>
    <row r="5" spans="2:11" ht="24.75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24.9" customHeight="1" x14ac:dyDescent="0.25">
      <c r="B7" s="412" t="s">
        <v>70</v>
      </c>
      <c r="C7" s="503">
        <v>14</v>
      </c>
      <c r="D7" s="503">
        <v>14</v>
      </c>
      <c r="E7" s="503">
        <v>23</v>
      </c>
      <c r="F7" s="503">
        <v>27</v>
      </c>
      <c r="G7" s="503">
        <v>32</v>
      </c>
      <c r="H7" s="503">
        <v>30</v>
      </c>
      <c r="I7" s="503">
        <v>25</v>
      </c>
    </row>
    <row r="8" spans="2:11" ht="24.9" customHeight="1" x14ac:dyDescent="0.25">
      <c r="B8" s="425"/>
      <c r="C8" s="432"/>
      <c r="D8" s="432"/>
      <c r="E8" s="432"/>
      <c r="F8" s="432"/>
      <c r="G8" s="432"/>
      <c r="H8" s="432"/>
      <c r="I8" s="432"/>
    </row>
    <row r="9" spans="2:11" ht="24.9" customHeight="1" x14ac:dyDescent="0.25">
      <c r="B9" s="412" t="s">
        <v>71</v>
      </c>
      <c r="C9" s="470"/>
      <c r="D9" s="470"/>
      <c r="E9" s="470"/>
      <c r="F9" s="470"/>
      <c r="G9" s="470"/>
      <c r="H9" s="470"/>
      <c r="I9" s="470"/>
    </row>
    <row r="10" spans="2:11" ht="24.9" customHeight="1" x14ac:dyDescent="0.25">
      <c r="B10" s="425" t="s">
        <v>72</v>
      </c>
      <c r="C10" s="432">
        <v>260</v>
      </c>
      <c r="D10" s="432">
        <v>186</v>
      </c>
      <c r="E10" s="432">
        <v>200</v>
      </c>
      <c r="F10" s="432">
        <v>210</v>
      </c>
      <c r="G10" s="432">
        <v>210</v>
      </c>
      <c r="H10" s="432">
        <v>315</v>
      </c>
      <c r="I10" s="432">
        <v>340</v>
      </c>
    </row>
    <row r="11" spans="2:11" ht="24.9" customHeight="1" x14ac:dyDescent="0.25">
      <c r="B11" s="425" t="s">
        <v>73</v>
      </c>
      <c r="C11" s="432">
        <v>465</v>
      </c>
      <c r="D11" s="432">
        <v>526</v>
      </c>
      <c r="E11" s="432">
        <v>572</v>
      </c>
      <c r="F11" s="432">
        <v>473</v>
      </c>
      <c r="G11" s="432">
        <v>500</v>
      </c>
      <c r="H11" s="432">
        <v>510</v>
      </c>
      <c r="I11" s="432">
        <v>550</v>
      </c>
    </row>
    <row r="12" spans="2:11" ht="24.9" customHeight="1" x14ac:dyDescent="0.25">
      <c r="B12" s="425" t="s">
        <v>89</v>
      </c>
      <c r="C12" s="432">
        <v>50</v>
      </c>
      <c r="D12" s="432">
        <v>53</v>
      </c>
      <c r="E12" s="432">
        <v>80</v>
      </c>
      <c r="F12" s="432">
        <v>55</v>
      </c>
      <c r="G12" s="432">
        <v>63</v>
      </c>
      <c r="H12" s="432">
        <v>65</v>
      </c>
      <c r="I12" s="432">
        <v>68</v>
      </c>
    </row>
    <row r="13" spans="2:11" ht="24.9" customHeight="1" x14ac:dyDescent="0.25">
      <c r="B13" s="440" t="s">
        <v>249</v>
      </c>
      <c r="C13" s="469">
        <f>SUM(C10:C12)</f>
        <v>775</v>
      </c>
      <c r="D13" s="469">
        <f t="shared" ref="D13:I13" si="0">SUM(D10:D12)</f>
        <v>765</v>
      </c>
      <c r="E13" s="469">
        <f t="shared" si="0"/>
        <v>852</v>
      </c>
      <c r="F13" s="469">
        <f t="shared" si="0"/>
        <v>738</v>
      </c>
      <c r="G13" s="469">
        <f t="shared" si="0"/>
        <v>773</v>
      </c>
      <c r="H13" s="469">
        <f t="shared" ref="H13" si="1">SUM(H10:H12)</f>
        <v>890</v>
      </c>
      <c r="I13" s="469">
        <f t="shared" si="0"/>
        <v>958</v>
      </c>
    </row>
    <row r="14" spans="2:11" ht="24.9" customHeight="1" x14ac:dyDescent="0.25">
      <c r="B14" s="425"/>
      <c r="C14" s="432"/>
      <c r="D14" s="432"/>
      <c r="E14" s="432"/>
      <c r="F14" s="432"/>
      <c r="G14" s="432"/>
      <c r="H14" s="432"/>
      <c r="I14" s="432"/>
    </row>
    <row r="15" spans="2:11" ht="24.9" customHeight="1" x14ac:dyDescent="0.25">
      <c r="B15" s="412" t="s">
        <v>383</v>
      </c>
      <c r="C15" s="503">
        <v>800</v>
      </c>
      <c r="D15" s="503">
        <v>776</v>
      </c>
      <c r="E15" s="503">
        <v>840</v>
      </c>
      <c r="F15" s="503">
        <v>790</v>
      </c>
      <c r="G15" s="503">
        <v>780</v>
      </c>
      <c r="H15" s="503">
        <v>755</v>
      </c>
      <c r="I15" s="503">
        <v>760</v>
      </c>
    </row>
    <row r="16" spans="2:11" ht="24.9" customHeight="1" x14ac:dyDescent="0.25">
      <c r="B16" s="474"/>
      <c r="C16" s="471"/>
      <c r="D16" s="471"/>
      <c r="E16" s="471"/>
      <c r="F16" s="471"/>
      <c r="G16" s="471"/>
      <c r="H16" s="471"/>
      <c r="I16" s="471"/>
    </row>
    <row r="17" spans="2:10" ht="24.9" customHeight="1" x14ac:dyDescent="0.25">
      <c r="B17" s="412" t="s">
        <v>74</v>
      </c>
      <c r="C17" s="470"/>
      <c r="D17" s="470"/>
      <c r="E17" s="470"/>
      <c r="F17" s="470"/>
      <c r="G17" s="470"/>
      <c r="H17" s="470"/>
      <c r="I17" s="470"/>
    </row>
    <row r="18" spans="2:10" ht="24.9" customHeight="1" x14ac:dyDescent="0.25">
      <c r="B18" s="425" t="s">
        <v>75</v>
      </c>
      <c r="C18" s="432">
        <v>90</v>
      </c>
      <c r="D18" s="432">
        <v>95</v>
      </c>
      <c r="E18" s="432">
        <v>95</v>
      </c>
      <c r="F18" s="432">
        <v>50</v>
      </c>
      <c r="G18" s="432">
        <v>40</v>
      </c>
      <c r="H18" s="432">
        <v>50</v>
      </c>
      <c r="I18" s="432">
        <v>60</v>
      </c>
    </row>
    <row r="19" spans="2:10" ht="24.9" customHeight="1" x14ac:dyDescent="0.25">
      <c r="B19" s="425" t="s">
        <v>76</v>
      </c>
      <c r="C19" s="432">
        <v>26</v>
      </c>
      <c r="D19" s="432">
        <v>25</v>
      </c>
      <c r="E19" s="432">
        <v>30</v>
      </c>
      <c r="F19" s="432">
        <v>16</v>
      </c>
      <c r="G19" s="432">
        <v>15</v>
      </c>
      <c r="H19" s="432">
        <v>14</v>
      </c>
      <c r="I19" s="432">
        <v>14</v>
      </c>
    </row>
    <row r="20" spans="2:10" ht="24.9" customHeight="1" x14ac:dyDescent="0.25">
      <c r="B20" s="440" t="s">
        <v>249</v>
      </c>
      <c r="C20" s="469">
        <f>SUM(C18:C19)</f>
        <v>116</v>
      </c>
      <c r="D20" s="469">
        <f t="shared" ref="D20:I20" si="2">SUM(D18:D19)</f>
        <v>120</v>
      </c>
      <c r="E20" s="469">
        <f t="shared" si="2"/>
        <v>125</v>
      </c>
      <c r="F20" s="469">
        <f t="shared" si="2"/>
        <v>66</v>
      </c>
      <c r="G20" s="469">
        <v>69</v>
      </c>
      <c r="H20" s="469">
        <f t="shared" ref="H20" si="3">SUM(H18:H19)</f>
        <v>64</v>
      </c>
      <c r="I20" s="469">
        <f t="shared" si="2"/>
        <v>74</v>
      </c>
    </row>
    <row r="21" spans="2:10" ht="24.9" customHeight="1" x14ac:dyDescent="0.25">
      <c r="B21" s="425"/>
      <c r="C21" s="432"/>
      <c r="D21" s="432"/>
      <c r="E21" s="432"/>
      <c r="F21" s="432"/>
      <c r="G21" s="432"/>
      <c r="H21" s="432"/>
      <c r="I21" s="432"/>
    </row>
    <row r="22" spans="2:10" ht="24.9" customHeight="1" x14ac:dyDescent="0.25">
      <c r="B22" s="412" t="s">
        <v>77</v>
      </c>
      <c r="C22" s="504"/>
      <c r="D22" s="504"/>
      <c r="E22" s="504"/>
      <c r="F22" s="504"/>
      <c r="G22" s="504"/>
      <c r="H22" s="504"/>
      <c r="I22" s="504"/>
    </row>
    <row r="23" spans="2:10" ht="24.9" customHeight="1" x14ac:dyDescent="0.25">
      <c r="B23" s="425" t="s">
        <v>78</v>
      </c>
      <c r="C23" s="426">
        <v>1030</v>
      </c>
      <c r="D23" s="426">
        <v>1150</v>
      </c>
      <c r="E23" s="426">
        <v>1120</v>
      </c>
      <c r="F23" s="432">
        <v>977</v>
      </c>
      <c r="G23" s="426">
        <v>1030</v>
      </c>
      <c r="H23" s="426">
        <v>1100</v>
      </c>
      <c r="I23" s="426">
        <v>1155</v>
      </c>
    </row>
    <row r="24" spans="2:10" ht="24.9" customHeight="1" x14ac:dyDescent="0.25">
      <c r="B24" s="425" t="s">
        <v>87</v>
      </c>
      <c r="C24" s="432">
        <v>48</v>
      </c>
      <c r="D24" s="432">
        <v>47</v>
      </c>
      <c r="E24" s="432">
        <v>48</v>
      </c>
      <c r="F24" s="432">
        <v>56</v>
      </c>
      <c r="G24" s="432">
        <v>62</v>
      </c>
      <c r="H24" s="432">
        <v>66</v>
      </c>
      <c r="I24" s="432">
        <v>71</v>
      </c>
    </row>
    <row r="25" spans="2:10" ht="24.9" customHeight="1" x14ac:dyDescent="0.25">
      <c r="B25" s="425" t="s">
        <v>86</v>
      </c>
      <c r="C25" s="432">
        <v>1</v>
      </c>
      <c r="D25" s="432">
        <v>1</v>
      </c>
      <c r="E25" s="432">
        <v>2</v>
      </c>
      <c r="F25" s="432">
        <v>0</v>
      </c>
      <c r="G25" s="432">
        <v>0</v>
      </c>
      <c r="H25" s="432">
        <v>0</v>
      </c>
      <c r="I25" s="432">
        <v>0</v>
      </c>
    </row>
    <row r="26" spans="2:10" ht="24.9" customHeight="1" x14ac:dyDescent="0.25">
      <c r="B26" s="440" t="s">
        <v>249</v>
      </c>
      <c r="C26" s="427">
        <f>SUM(C23:C25)</f>
        <v>1079</v>
      </c>
      <c r="D26" s="427">
        <f t="shared" ref="D26:I26" si="4">SUM(D23:D25)</f>
        <v>1198</v>
      </c>
      <c r="E26" s="427">
        <f t="shared" si="4"/>
        <v>1170</v>
      </c>
      <c r="F26" s="427">
        <f t="shared" si="4"/>
        <v>1033</v>
      </c>
      <c r="G26" s="427">
        <f t="shared" si="4"/>
        <v>1092</v>
      </c>
      <c r="H26" s="427">
        <f t="shared" ref="H26" si="5">SUM(H23:H25)</f>
        <v>1166</v>
      </c>
      <c r="I26" s="427">
        <f t="shared" si="4"/>
        <v>1226</v>
      </c>
    </row>
    <row r="27" spans="2:10" ht="24.9" customHeight="1" x14ac:dyDescent="0.25">
      <c r="B27" s="425"/>
      <c r="C27" s="432"/>
      <c r="D27" s="432"/>
      <c r="E27" s="432"/>
      <c r="F27" s="432"/>
      <c r="G27" s="432"/>
      <c r="H27" s="432"/>
      <c r="I27" s="432"/>
    </row>
    <row r="28" spans="2:10" ht="24.9" customHeight="1" x14ac:dyDescent="0.25">
      <c r="B28" s="412" t="s">
        <v>81</v>
      </c>
      <c r="C28" s="470"/>
      <c r="D28" s="470"/>
      <c r="E28" s="470"/>
      <c r="F28" s="470"/>
      <c r="G28" s="470"/>
      <c r="H28" s="470"/>
      <c r="I28" s="470"/>
    </row>
    <row r="29" spans="2:10" ht="24.9" customHeight="1" x14ac:dyDescent="0.25">
      <c r="B29" s="425" t="s">
        <v>82</v>
      </c>
      <c r="C29" s="426">
        <v>152</v>
      </c>
      <c r="D29" s="426">
        <v>135</v>
      </c>
      <c r="E29" s="426">
        <v>142</v>
      </c>
      <c r="F29" s="426">
        <v>137</v>
      </c>
      <c r="G29" s="426">
        <v>147</v>
      </c>
      <c r="H29" s="426">
        <v>148</v>
      </c>
      <c r="I29" s="426">
        <v>154</v>
      </c>
    </row>
    <row r="30" spans="2:10" ht="24.9" customHeight="1" x14ac:dyDescent="0.25">
      <c r="B30" s="425" t="s">
        <v>83</v>
      </c>
      <c r="C30" s="426">
        <v>640</v>
      </c>
      <c r="D30" s="426">
        <v>672</v>
      </c>
      <c r="E30" s="426">
        <v>677</v>
      </c>
      <c r="F30" s="426">
        <v>768</v>
      </c>
      <c r="G30" s="426">
        <v>947</v>
      </c>
      <c r="H30" s="426">
        <v>1125</v>
      </c>
      <c r="I30" s="426">
        <v>1217</v>
      </c>
    </row>
    <row r="31" spans="2:10" ht="24.9" customHeight="1" x14ac:dyDescent="0.25">
      <c r="B31" s="440" t="s">
        <v>249</v>
      </c>
      <c r="C31" s="427">
        <f>SUM(C29:C30)</f>
        <v>792</v>
      </c>
      <c r="D31" s="427">
        <f t="shared" ref="D31:I31" si="6">SUM(D29:D30)</f>
        <v>807</v>
      </c>
      <c r="E31" s="427">
        <f t="shared" si="6"/>
        <v>819</v>
      </c>
      <c r="F31" s="427">
        <f t="shared" si="6"/>
        <v>905</v>
      </c>
      <c r="G31" s="427">
        <f t="shared" si="6"/>
        <v>1094</v>
      </c>
      <c r="H31" s="427">
        <f t="shared" ref="H31" si="7">SUM(H29:H30)</f>
        <v>1273</v>
      </c>
      <c r="I31" s="427">
        <f t="shared" si="6"/>
        <v>1371</v>
      </c>
    </row>
    <row r="32" spans="2:10" ht="18" customHeight="1" x14ac:dyDescent="0.25">
      <c r="B32" s="442"/>
      <c r="C32" s="443"/>
      <c r="D32" s="443"/>
      <c r="E32" s="443"/>
      <c r="F32" s="443"/>
      <c r="G32" s="443"/>
      <c r="H32" s="443"/>
      <c r="I32" s="443"/>
      <c r="J32" s="472"/>
    </row>
    <row r="33" spans="2:9" ht="9.9" customHeight="1" x14ac:dyDescent="0.25">
      <c r="B33" s="55"/>
      <c r="C33" s="464"/>
      <c r="D33" s="464"/>
      <c r="E33" s="464"/>
      <c r="F33" s="464"/>
      <c r="G33" s="464"/>
      <c r="H33" s="464"/>
      <c r="I33" s="464"/>
    </row>
    <row r="34" spans="2:9" ht="28.5" customHeight="1" x14ac:dyDescent="0.25">
      <c r="B34" s="339" t="s">
        <v>53</v>
      </c>
      <c r="C34" s="436">
        <f>+C31+C26+C20+C15+C13+C7</f>
        <v>3576</v>
      </c>
      <c r="D34" s="436">
        <f t="shared" ref="D34:I34" si="8">+D31+D26+D20+D15+D13+D7</f>
        <v>3680</v>
      </c>
      <c r="E34" s="436">
        <f t="shared" si="8"/>
        <v>3829</v>
      </c>
      <c r="F34" s="436">
        <f t="shared" si="8"/>
        <v>3559</v>
      </c>
      <c r="G34" s="436">
        <f t="shared" si="8"/>
        <v>3840</v>
      </c>
      <c r="H34" s="436">
        <f t="shared" ref="H34" si="9">+H31+H26+H20+H15+H13+H7</f>
        <v>4178</v>
      </c>
      <c r="I34" s="436">
        <f t="shared" si="8"/>
        <v>4414</v>
      </c>
    </row>
    <row r="36" spans="2:9" ht="10.5" customHeight="1" x14ac:dyDescent="0.25">
      <c r="B36" s="404" t="s">
        <v>390</v>
      </c>
    </row>
    <row r="37" spans="2:9" ht="10.5" customHeight="1" x14ac:dyDescent="0.25">
      <c r="B37" s="404" t="s">
        <v>385</v>
      </c>
    </row>
    <row r="38" spans="2:9" ht="10.5" customHeight="1" x14ac:dyDescent="0.25">
      <c r="B38" s="404" t="s">
        <v>392</v>
      </c>
    </row>
    <row r="39" spans="2:9" ht="10.5" customHeight="1" x14ac:dyDescent="0.25">
      <c r="B39" s="40" t="s">
        <v>387</v>
      </c>
    </row>
    <row r="40" spans="2:9" x14ac:dyDescent="0.25">
      <c r="B40" s="40"/>
    </row>
  </sheetData>
  <customSheetViews>
    <customSheetView guid="{C6DB9338-125F-4216-B781-9736B7EB9E61}" scale="130" showPageBreaks="1" showGridLines="0" printArea="1" view="pageBreakPreview" topLeftCell="A18">
      <selection activeCell="E40" sqref="E40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92D050"/>
  </sheetPr>
  <dimension ref="B2:K44"/>
  <sheetViews>
    <sheetView showGridLines="0" view="pageBreakPreview" topLeftCell="A25" zoomScale="130" zoomScaleNormal="130" zoomScaleSheetLayoutView="130" workbookViewId="0">
      <selection activeCell="B33" sqref="B33"/>
    </sheetView>
  </sheetViews>
  <sheetFormatPr baseColWidth="10" defaultRowHeight="13.2" x14ac:dyDescent="0.25"/>
  <cols>
    <col min="1" max="1" width="1.6640625" style="48" customWidth="1"/>
    <col min="2" max="2" width="21.109375" style="48" customWidth="1"/>
    <col min="3" max="9" width="14.33203125" style="48" customWidth="1"/>
    <col min="10" max="10" width="3" style="48" customWidth="1"/>
    <col min="11" max="250" width="11.44140625" style="48"/>
    <col min="251" max="251" width="16.5546875" style="48" customWidth="1"/>
    <col min="252" max="506" width="11.44140625" style="48"/>
    <col min="507" max="507" width="16.5546875" style="48" customWidth="1"/>
    <col min="508" max="762" width="11.44140625" style="48"/>
    <col min="763" max="763" width="16.5546875" style="48" customWidth="1"/>
    <col min="764" max="1018" width="11.44140625" style="48"/>
    <col min="1019" max="1019" width="16.5546875" style="48" customWidth="1"/>
    <col min="1020" max="1274" width="11.44140625" style="48"/>
    <col min="1275" max="1275" width="16.5546875" style="48" customWidth="1"/>
    <col min="1276" max="1530" width="11.44140625" style="48"/>
    <col min="1531" max="1531" width="16.5546875" style="48" customWidth="1"/>
    <col min="1532" max="1786" width="11.44140625" style="48"/>
    <col min="1787" max="1787" width="16.5546875" style="48" customWidth="1"/>
    <col min="1788" max="2042" width="11.44140625" style="48"/>
    <col min="2043" max="2043" width="16.5546875" style="48" customWidth="1"/>
    <col min="2044" max="2298" width="11.44140625" style="48"/>
    <col min="2299" max="2299" width="16.5546875" style="48" customWidth="1"/>
    <col min="2300" max="2554" width="11.44140625" style="48"/>
    <col min="2555" max="2555" width="16.5546875" style="48" customWidth="1"/>
    <col min="2556" max="2810" width="11.44140625" style="48"/>
    <col min="2811" max="2811" width="16.5546875" style="48" customWidth="1"/>
    <col min="2812" max="3066" width="11.44140625" style="48"/>
    <col min="3067" max="3067" width="16.5546875" style="48" customWidth="1"/>
    <col min="3068" max="3322" width="11.44140625" style="48"/>
    <col min="3323" max="3323" width="16.5546875" style="48" customWidth="1"/>
    <col min="3324" max="3578" width="11.44140625" style="48"/>
    <col min="3579" max="3579" width="16.5546875" style="48" customWidth="1"/>
    <col min="3580" max="3834" width="11.44140625" style="48"/>
    <col min="3835" max="3835" width="16.5546875" style="48" customWidth="1"/>
    <col min="3836" max="4090" width="11.44140625" style="48"/>
    <col min="4091" max="4091" width="16.5546875" style="48" customWidth="1"/>
    <col min="4092" max="4346" width="11.44140625" style="48"/>
    <col min="4347" max="4347" width="16.5546875" style="48" customWidth="1"/>
    <col min="4348" max="4602" width="11.44140625" style="48"/>
    <col min="4603" max="4603" width="16.5546875" style="48" customWidth="1"/>
    <col min="4604" max="4858" width="11.44140625" style="48"/>
    <col min="4859" max="4859" width="16.5546875" style="48" customWidth="1"/>
    <col min="4860" max="5114" width="11.44140625" style="48"/>
    <col min="5115" max="5115" width="16.5546875" style="48" customWidth="1"/>
    <col min="5116" max="5370" width="11.44140625" style="48"/>
    <col min="5371" max="5371" width="16.5546875" style="48" customWidth="1"/>
    <col min="5372" max="5626" width="11.44140625" style="48"/>
    <col min="5627" max="5627" width="16.5546875" style="48" customWidth="1"/>
    <col min="5628" max="5882" width="11.44140625" style="48"/>
    <col min="5883" max="5883" width="16.5546875" style="48" customWidth="1"/>
    <col min="5884" max="6138" width="11.44140625" style="48"/>
    <col min="6139" max="6139" width="16.5546875" style="48" customWidth="1"/>
    <col min="6140" max="6394" width="11.44140625" style="48"/>
    <col min="6395" max="6395" width="16.5546875" style="48" customWidth="1"/>
    <col min="6396" max="6650" width="11.44140625" style="48"/>
    <col min="6651" max="6651" width="16.5546875" style="48" customWidth="1"/>
    <col min="6652" max="6906" width="11.44140625" style="48"/>
    <col min="6907" max="6907" width="16.5546875" style="48" customWidth="1"/>
    <col min="6908" max="7162" width="11.44140625" style="48"/>
    <col min="7163" max="7163" width="16.5546875" style="48" customWidth="1"/>
    <col min="7164" max="7418" width="11.44140625" style="48"/>
    <col min="7419" max="7419" width="16.5546875" style="48" customWidth="1"/>
    <col min="7420" max="7674" width="11.44140625" style="48"/>
    <col min="7675" max="7675" width="16.5546875" style="48" customWidth="1"/>
    <col min="7676" max="7930" width="11.44140625" style="48"/>
    <col min="7931" max="7931" width="16.5546875" style="48" customWidth="1"/>
    <col min="7932" max="8186" width="11.44140625" style="48"/>
    <col min="8187" max="8187" width="16.5546875" style="48" customWidth="1"/>
    <col min="8188" max="8442" width="11.44140625" style="48"/>
    <col min="8443" max="8443" width="16.5546875" style="48" customWidth="1"/>
    <col min="8444" max="8698" width="11.44140625" style="48"/>
    <col min="8699" max="8699" width="16.5546875" style="48" customWidth="1"/>
    <col min="8700" max="8954" width="11.44140625" style="48"/>
    <col min="8955" max="8955" width="16.5546875" style="48" customWidth="1"/>
    <col min="8956" max="9210" width="11.44140625" style="48"/>
    <col min="9211" max="9211" width="16.5546875" style="48" customWidth="1"/>
    <col min="9212" max="9466" width="11.44140625" style="48"/>
    <col min="9467" max="9467" width="16.5546875" style="48" customWidth="1"/>
    <col min="9468" max="9722" width="11.44140625" style="48"/>
    <col min="9723" max="9723" width="16.5546875" style="48" customWidth="1"/>
    <col min="9724" max="9978" width="11.44140625" style="48"/>
    <col min="9979" max="9979" width="16.5546875" style="48" customWidth="1"/>
    <col min="9980" max="10234" width="11.44140625" style="48"/>
    <col min="10235" max="10235" width="16.5546875" style="48" customWidth="1"/>
    <col min="10236" max="10490" width="11.44140625" style="48"/>
    <col min="10491" max="10491" width="16.5546875" style="48" customWidth="1"/>
    <col min="10492" max="10746" width="11.44140625" style="48"/>
    <col min="10747" max="10747" width="16.5546875" style="48" customWidth="1"/>
    <col min="10748" max="11002" width="11.44140625" style="48"/>
    <col min="11003" max="11003" width="16.5546875" style="48" customWidth="1"/>
    <col min="11004" max="11258" width="11.44140625" style="48"/>
    <col min="11259" max="11259" width="16.5546875" style="48" customWidth="1"/>
    <col min="11260" max="11514" width="11.44140625" style="48"/>
    <col min="11515" max="11515" width="16.5546875" style="48" customWidth="1"/>
    <col min="11516" max="11770" width="11.44140625" style="48"/>
    <col min="11771" max="11771" width="16.5546875" style="48" customWidth="1"/>
    <col min="11772" max="12026" width="11.44140625" style="48"/>
    <col min="12027" max="12027" width="16.5546875" style="48" customWidth="1"/>
    <col min="12028" max="12282" width="11.44140625" style="48"/>
    <col min="12283" max="12283" width="16.5546875" style="48" customWidth="1"/>
    <col min="12284" max="12538" width="11.44140625" style="48"/>
    <col min="12539" max="12539" width="16.5546875" style="48" customWidth="1"/>
    <col min="12540" max="12794" width="11.44140625" style="48"/>
    <col min="12795" max="12795" width="16.5546875" style="48" customWidth="1"/>
    <col min="12796" max="13050" width="11.44140625" style="48"/>
    <col min="13051" max="13051" width="16.5546875" style="48" customWidth="1"/>
    <col min="13052" max="13306" width="11.44140625" style="48"/>
    <col min="13307" max="13307" width="16.5546875" style="48" customWidth="1"/>
    <col min="13308" max="13562" width="11.44140625" style="48"/>
    <col min="13563" max="13563" width="16.5546875" style="48" customWidth="1"/>
    <col min="13564" max="13818" width="11.44140625" style="48"/>
    <col min="13819" max="13819" width="16.5546875" style="48" customWidth="1"/>
    <col min="13820" max="14074" width="11.44140625" style="48"/>
    <col min="14075" max="14075" width="16.5546875" style="48" customWidth="1"/>
    <col min="14076" max="14330" width="11.44140625" style="48"/>
    <col min="14331" max="14331" width="16.5546875" style="48" customWidth="1"/>
    <col min="14332" max="14586" width="11.44140625" style="48"/>
    <col min="14587" max="14587" width="16.5546875" style="48" customWidth="1"/>
    <col min="14588" max="14842" width="11.44140625" style="48"/>
    <col min="14843" max="14843" width="16.5546875" style="48" customWidth="1"/>
    <col min="14844" max="15098" width="11.44140625" style="48"/>
    <col min="15099" max="15099" width="16.5546875" style="48" customWidth="1"/>
    <col min="15100" max="15354" width="11.44140625" style="48"/>
    <col min="15355" max="15355" width="16.5546875" style="48" customWidth="1"/>
    <col min="15356" max="15610" width="11.44140625" style="48"/>
    <col min="15611" max="15611" width="16.5546875" style="48" customWidth="1"/>
    <col min="15612" max="15866" width="11.44140625" style="48"/>
    <col min="15867" max="15867" width="16.5546875" style="48" customWidth="1"/>
    <col min="15868" max="16122" width="11.44140625" style="48"/>
    <col min="16123" max="16123" width="16.5546875" style="48" customWidth="1"/>
    <col min="16124" max="16384" width="11.44140625" style="48"/>
  </cols>
  <sheetData>
    <row r="2" spans="2:11" ht="15.6" x14ac:dyDescent="0.3">
      <c r="B2" s="437" t="s">
        <v>164</v>
      </c>
      <c r="K2" s="145" t="s">
        <v>226</v>
      </c>
    </row>
    <row r="3" spans="2:11" ht="15.6" x14ac:dyDescent="0.3">
      <c r="B3" s="445" t="s">
        <v>389</v>
      </c>
    </row>
    <row r="4" spans="2:11" x14ac:dyDescent="0.25">
      <c r="B4" s="51"/>
      <c r="C4" s="51"/>
      <c r="D4" s="51"/>
      <c r="E4" s="51"/>
      <c r="F4" s="51"/>
      <c r="G4" s="51"/>
      <c r="H4" s="51"/>
      <c r="I4" s="51"/>
      <c r="J4" s="51"/>
    </row>
    <row r="5" spans="2:11" ht="33" customHeight="1" x14ac:dyDescent="0.25">
      <c r="B5" s="339" t="s">
        <v>154</v>
      </c>
      <c r="C5" s="41">
        <v>2006</v>
      </c>
      <c r="D5" s="41">
        <v>2007</v>
      </c>
      <c r="E5" s="41">
        <v>2008</v>
      </c>
      <c r="F5" s="41">
        <v>2009</v>
      </c>
      <c r="G5" s="96">
        <v>2010</v>
      </c>
      <c r="H5" s="140" t="s">
        <v>329</v>
      </c>
      <c r="I5" s="140" t="s">
        <v>330</v>
      </c>
      <c r="J5" s="51"/>
    </row>
    <row r="6" spans="2:11" ht="9.9" customHeight="1" thickBot="1" x14ac:dyDescent="0.3">
      <c r="B6" s="491"/>
      <c r="C6" s="119"/>
      <c r="D6" s="119"/>
      <c r="E6" s="119"/>
      <c r="F6" s="119"/>
      <c r="G6" s="119"/>
      <c r="H6" s="119"/>
      <c r="I6" s="119"/>
      <c r="J6" s="51"/>
    </row>
    <row r="7" spans="2:11" ht="14.25" customHeight="1" x14ac:dyDescent="0.25">
      <c r="B7" s="54"/>
      <c r="C7" s="43"/>
      <c r="D7" s="43"/>
      <c r="E7" s="43"/>
      <c r="F7" s="43"/>
      <c r="G7" s="43"/>
      <c r="H7" s="43"/>
      <c r="I7" s="43"/>
      <c r="J7" s="51"/>
    </row>
    <row r="8" spans="2:11" ht="24" customHeight="1" x14ac:dyDescent="0.25">
      <c r="B8" s="505" t="s">
        <v>70</v>
      </c>
      <c r="C8" s="503">
        <v>15</v>
      </c>
      <c r="D8" s="503">
        <v>23</v>
      </c>
      <c r="E8" s="503">
        <v>14</v>
      </c>
      <c r="F8" s="503">
        <v>36</v>
      </c>
      <c r="G8" s="503">
        <v>29</v>
      </c>
      <c r="H8" s="503">
        <v>27</v>
      </c>
      <c r="I8" s="503">
        <v>23</v>
      </c>
      <c r="J8" s="51"/>
    </row>
    <row r="9" spans="2:11" ht="24" customHeight="1" x14ac:dyDescent="0.25">
      <c r="B9" s="425"/>
      <c r="C9" s="432"/>
      <c r="D9" s="432"/>
      <c r="E9" s="432"/>
      <c r="F9" s="432"/>
      <c r="G9" s="432"/>
      <c r="H9" s="432"/>
      <c r="I9" s="432"/>
      <c r="J9" s="51"/>
    </row>
    <row r="10" spans="2:11" ht="24" customHeight="1" x14ac:dyDescent="0.25">
      <c r="B10" s="412" t="s">
        <v>71</v>
      </c>
      <c r="C10" s="470"/>
      <c r="D10" s="470"/>
      <c r="E10" s="470"/>
      <c r="F10" s="470"/>
      <c r="G10" s="470"/>
      <c r="H10" s="470"/>
      <c r="I10" s="470"/>
      <c r="J10" s="51"/>
    </row>
    <row r="11" spans="2:11" ht="24" customHeight="1" x14ac:dyDescent="0.25">
      <c r="B11" s="425" t="s">
        <v>90</v>
      </c>
      <c r="C11" s="432">
        <v>50</v>
      </c>
      <c r="D11" s="432">
        <v>59</v>
      </c>
      <c r="E11" s="432">
        <v>75</v>
      </c>
      <c r="F11" s="432">
        <v>54</v>
      </c>
      <c r="G11" s="432">
        <v>75</v>
      </c>
      <c r="H11" s="432">
        <v>85</v>
      </c>
      <c r="I11" s="432">
        <v>90</v>
      </c>
      <c r="J11" s="51"/>
    </row>
    <row r="12" spans="2:11" ht="24" customHeight="1" x14ac:dyDescent="0.25">
      <c r="B12" s="425" t="s">
        <v>91</v>
      </c>
      <c r="C12" s="432">
        <v>479</v>
      </c>
      <c r="D12" s="432">
        <v>503</v>
      </c>
      <c r="E12" s="432">
        <v>512</v>
      </c>
      <c r="F12" s="432">
        <v>517</v>
      </c>
      <c r="G12" s="432">
        <v>532</v>
      </c>
      <c r="H12" s="432">
        <v>566</v>
      </c>
      <c r="I12" s="432">
        <v>597</v>
      </c>
      <c r="J12" s="51"/>
    </row>
    <row r="13" spans="2:11" ht="24" customHeight="1" x14ac:dyDescent="0.25">
      <c r="B13" s="440" t="s">
        <v>249</v>
      </c>
      <c r="C13" s="469">
        <f>SUM(C11:C12)</f>
        <v>529</v>
      </c>
      <c r="D13" s="469">
        <f t="shared" ref="D13:I13" si="0">SUM(D11:D12)</f>
        <v>562</v>
      </c>
      <c r="E13" s="469">
        <f t="shared" si="0"/>
        <v>587</v>
      </c>
      <c r="F13" s="469">
        <f t="shared" si="0"/>
        <v>571</v>
      </c>
      <c r="G13" s="469">
        <f t="shared" si="0"/>
        <v>607</v>
      </c>
      <c r="H13" s="469">
        <f t="shared" ref="H13" si="1">SUM(H11:H12)</f>
        <v>651</v>
      </c>
      <c r="I13" s="469">
        <f t="shared" si="0"/>
        <v>687</v>
      </c>
      <c r="J13" s="51"/>
    </row>
    <row r="14" spans="2:11" ht="24" customHeight="1" x14ac:dyDescent="0.25">
      <c r="B14" s="425"/>
      <c r="C14" s="432"/>
      <c r="D14" s="432"/>
      <c r="E14" s="432"/>
      <c r="F14" s="432"/>
      <c r="G14" s="432"/>
      <c r="H14" s="432"/>
      <c r="I14" s="432"/>
      <c r="J14" s="51"/>
    </row>
    <row r="15" spans="2:11" ht="24" customHeight="1" x14ac:dyDescent="0.25">
      <c r="B15" s="412" t="s">
        <v>383</v>
      </c>
      <c r="C15" s="429">
        <v>381</v>
      </c>
      <c r="D15" s="429">
        <v>412</v>
      </c>
      <c r="E15" s="503">
        <v>356</v>
      </c>
      <c r="F15" s="429">
        <v>328</v>
      </c>
      <c r="G15" s="429">
        <v>335</v>
      </c>
      <c r="H15" s="429">
        <v>367</v>
      </c>
      <c r="I15" s="429">
        <v>362</v>
      </c>
      <c r="J15" s="51"/>
    </row>
    <row r="16" spans="2:11" s="58" customFormat="1" ht="24" customHeight="1" x14ac:dyDescent="0.25">
      <c r="B16" s="441"/>
      <c r="C16" s="431"/>
      <c r="D16" s="431"/>
      <c r="E16" s="496"/>
      <c r="F16" s="431"/>
      <c r="G16" s="431"/>
      <c r="H16" s="431"/>
      <c r="I16" s="431"/>
      <c r="J16" s="75"/>
    </row>
    <row r="17" spans="2:10" ht="24" customHeight="1" x14ac:dyDescent="0.25">
      <c r="B17" s="412" t="s">
        <v>74</v>
      </c>
      <c r="C17" s="470"/>
      <c r="D17" s="470"/>
      <c r="E17" s="470"/>
      <c r="F17" s="470"/>
      <c r="G17" s="470"/>
      <c r="H17" s="470"/>
      <c r="I17" s="470"/>
      <c r="J17" s="51"/>
    </row>
    <row r="18" spans="2:10" ht="24" customHeight="1" x14ac:dyDescent="0.25">
      <c r="B18" s="425" t="s">
        <v>92</v>
      </c>
      <c r="C18" s="432">
        <v>100</v>
      </c>
      <c r="D18" s="432">
        <v>115</v>
      </c>
      <c r="E18" s="432">
        <v>130</v>
      </c>
      <c r="F18" s="432">
        <v>71</v>
      </c>
      <c r="G18" s="432">
        <v>79</v>
      </c>
      <c r="H18" s="432">
        <v>68</v>
      </c>
      <c r="I18" s="432">
        <v>73</v>
      </c>
      <c r="J18" s="51"/>
    </row>
    <row r="19" spans="2:10" ht="24" customHeight="1" x14ac:dyDescent="0.25">
      <c r="B19" s="425" t="s">
        <v>93</v>
      </c>
      <c r="C19" s="432">
        <v>8</v>
      </c>
      <c r="D19" s="432">
        <v>12</v>
      </c>
      <c r="E19" s="432">
        <v>9</v>
      </c>
      <c r="F19" s="432">
        <v>12</v>
      </c>
      <c r="G19" s="432">
        <v>9</v>
      </c>
      <c r="H19" s="432">
        <v>10</v>
      </c>
      <c r="I19" s="432">
        <v>9</v>
      </c>
      <c r="J19" s="51"/>
    </row>
    <row r="20" spans="2:10" ht="24" customHeight="1" x14ac:dyDescent="0.25">
      <c r="B20" s="440" t="s">
        <v>249</v>
      </c>
      <c r="C20" s="469">
        <f>SUM(C18:C19)</f>
        <v>108</v>
      </c>
      <c r="D20" s="469">
        <f t="shared" ref="D20:I20" si="2">SUM(D18:D19)</f>
        <v>127</v>
      </c>
      <c r="E20" s="469">
        <f t="shared" si="2"/>
        <v>139</v>
      </c>
      <c r="F20" s="469">
        <f t="shared" si="2"/>
        <v>83</v>
      </c>
      <c r="G20" s="469">
        <f t="shared" si="2"/>
        <v>88</v>
      </c>
      <c r="H20" s="469">
        <f t="shared" ref="H20" si="3">SUM(H18:H19)</f>
        <v>78</v>
      </c>
      <c r="I20" s="469">
        <f t="shared" si="2"/>
        <v>82</v>
      </c>
      <c r="J20" s="51"/>
    </row>
    <row r="21" spans="2:10" ht="24" customHeight="1" x14ac:dyDescent="0.25">
      <c r="B21" s="425"/>
      <c r="C21" s="432"/>
      <c r="D21" s="432"/>
      <c r="E21" s="432"/>
      <c r="F21" s="432"/>
      <c r="G21" s="432"/>
      <c r="H21" s="432"/>
      <c r="I21" s="432"/>
      <c r="J21" s="51"/>
    </row>
    <row r="22" spans="2:10" ht="24" customHeight="1" x14ac:dyDescent="0.25">
      <c r="B22" s="505" t="s">
        <v>110</v>
      </c>
      <c r="C22" s="503">
        <v>176</v>
      </c>
      <c r="D22" s="503">
        <v>180</v>
      </c>
      <c r="E22" s="503">
        <v>160</v>
      </c>
      <c r="F22" s="503">
        <v>172</v>
      </c>
      <c r="G22" s="503">
        <v>182</v>
      </c>
      <c r="H22" s="503">
        <v>190</v>
      </c>
      <c r="I22" s="503">
        <v>193</v>
      </c>
      <c r="J22" s="51"/>
    </row>
    <row r="23" spans="2:10" ht="24" customHeight="1" x14ac:dyDescent="0.25">
      <c r="B23" s="425"/>
      <c r="C23" s="432"/>
      <c r="D23" s="432"/>
      <c r="E23" s="432"/>
      <c r="F23" s="432"/>
      <c r="G23" s="432"/>
      <c r="H23" s="432"/>
      <c r="I23" s="432"/>
      <c r="J23" s="51"/>
    </row>
    <row r="24" spans="2:10" ht="24" customHeight="1" x14ac:dyDescent="0.25">
      <c r="B24" s="412" t="s">
        <v>77</v>
      </c>
      <c r="C24" s="470"/>
      <c r="D24" s="470"/>
      <c r="E24" s="470"/>
      <c r="F24" s="470"/>
      <c r="G24" s="470"/>
      <c r="H24" s="470"/>
      <c r="I24" s="470"/>
      <c r="J24" s="51"/>
    </row>
    <row r="25" spans="2:10" ht="24" customHeight="1" x14ac:dyDescent="0.25">
      <c r="B25" s="425" t="s">
        <v>94</v>
      </c>
      <c r="C25" s="432">
        <v>1071</v>
      </c>
      <c r="D25" s="426">
        <v>1137</v>
      </c>
      <c r="E25" s="426">
        <v>954</v>
      </c>
      <c r="F25" s="426">
        <v>1064</v>
      </c>
      <c r="G25" s="426">
        <v>1373</v>
      </c>
      <c r="H25" s="426">
        <v>1433</v>
      </c>
      <c r="I25" s="426">
        <v>1489</v>
      </c>
      <c r="J25" s="51"/>
    </row>
    <row r="26" spans="2:10" ht="24" customHeight="1" x14ac:dyDescent="0.25">
      <c r="B26" s="425" t="s">
        <v>95</v>
      </c>
      <c r="C26" s="432">
        <v>10</v>
      </c>
      <c r="D26" s="426">
        <v>10</v>
      </c>
      <c r="E26" s="426">
        <v>9</v>
      </c>
      <c r="F26" s="426">
        <v>9</v>
      </c>
      <c r="G26" s="426">
        <v>10</v>
      </c>
      <c r="H26" s="426">
        <v>11</v>
      </c>
      <c r="I26" s="426">
        <v>13</v>
      </c>
      <c r="J26" s="51"/>
    </row>
    <row r="27" spans="2:10" ht="24" customHeight="1" x14ac:dyDescent="0.25">
      <c r="B27" s="425" t="s">
        <v>96</v>
      </c>
      <c r="C27" s="432">
        <v>74</v>
      </c>
      <c r="D27" s="426">
        <v>74</v>
      </c>
      <c r="E27" s="426">
        <v>91</v>
      </c>
      <c r="F27" s="426">
        <v>106</v>
      </c>
      <c r="G27" s="426">
        <v>112</v>
      </c>
      <c r="H27" s="426">
        <v>118</v>
      </c>
      <c r="I27" s="426">
        <v>127</v>
      </c>
      <c r="J27" s="51"/>
    </row>
    <row r="28" spans="2:10" ht="24" customHeight="1" x14ac:dyDescent="0.25">
      <c r="B28" s="425" t="s">
        <v>97</v>
      </c>
      <c r="C28" s="432">
        <v>31</v>
      </c>
      <c r="D28" s="426">
        <v>31</v>
      </c>
      <c r="E28" s="426">
        <v>18</v>
      </c>
      <c r="F28" s="426">
        <v>28</v>
      </c>
      <c r="G28" s="426">
        <v>26</v>
      </c>
      <c r="H28" s="426">
        <v>31</v>
      </c>
      <c r="I28" s="426">
        <v>37</v>
      </c>
      <c r="J28" s="51"/>
    </row>
    <row r="29" spans="2:10" ht="24" customHeight="1" x14ac:dyDescent="0.25">
      <c r="B29" s="440" t="s">
        <v>249</v>
      </c>
      <c r="C29" s="427">
        <f>SUM(C25:C28)</f>
        <v>1186</v>
      </c>
      <c r="D29" s="427">
        <f t="shared" ref="D29:I29" si="4">SUM(D25:D28)</f>
        <v>1252</v>
      </c>
      <c r="E29" s="427">
        <f t="shared" si="4"/>
        <v>1072</v>
      </c>
      <c r="F29" s="427">
        <f t="shared" si="4"/>
        <v>1207</v>
      </c>
      <c r="G29" s="427">
        <f t="shared" si="4"/>
        <v>1521</v>
      </c>
      <c r="H29" s="427">
        <f t="shared" ref="H29" si="5">SUM(H25:H28)</f>
        <v>1593</v>
      </c>
      <c r="I29" s="427">
        <f t="shared" si="4"/>
        <v>1666</v>
      </c>
      <c r="J29" s="51"/>
    </row>
    <row r="30" spans="2:10" ht="24" customHeight="1" x14ac:dyDescent="0.25">
      <c r="B30" s="425"/>
      <c r="C30" s="432"/>
      <c r="D30" s="432"/>
      <c r="E30" s="432"/>
      <c r="F30" s="432"/>
      <c r="G30" s="432"/>
      <c r="H30" s="432"/>
      <c r="I30" s="432"/>
      <c r="J30" s="51"/>
    </row>
    <row r="31" spans="2:10" ht="24" customHeight="1" x14ac:dyDescent="0.25">
      <c r="B31" s="412" t="s">
        <v>81</v>
      </c>
      <c r="C31" s="470"/>
      <c r="D31" s="470"/>
      <c r="E31" s="470"/>
      <c r="F31" s="470"/>
      <c r="G31" s="470"/>
      <c r="H31" s="470"/>
      <c r="I31" s="470"/>
      <c r="J31" s="51"/>
    </row>
    <row r="32" spans="2:10" ht="24" customHeight="1" x14ac:dyDescent="0.25">
      <c r="B32" s="425" t="s">
        <v>98</v>
      </c>
      <c r="C32" s="432">
        <v>27</v>
      </c>
      <c r="D32" s="432">
        <v>27</v>
      </c>
      <c r="E32" s="432">
        <v>27</v>
      </c>
      <c r="F32" s="432">
        <v>28</v>
      </c>
      <c r="G32" s="432">
        <v>45</v>
      </c>
      <c r="H32" s="432">
        <v>47</v>
      </c>
      <c r="I32" s="432">
        <v>49</v>
      </c>
      <c r="J32" s="51"/>
    </row>
    <row r="33" spans="2:10" ht="24" customHeight="1" x14ac:dyDescent="0.25">
      <c r="B33" s="425" t="s">
        <v>99</v>
      </c>
      <c r="C33" s="432">
        <v>1</v>
      </c>
      <c r="D33" s="432">
        <v>1</v>
      </c>
      <c r="E33" s="432">
        <v>1</v>
      </c>
      <c r="F33" s="432">
        <v>1</v>
      </c>
      <c r="G33" s="432">
        <v>1</v>
      </c>
      <c r="H33" s="432">
        <v>1</v>
      </c>
      <c r="I33" s="432">
        <v>1</v>
      </c>
      <c r="J33" s="51"/>
    </row>
    <row r="34" spans="2:10" ht="24" customHeight="1" x14ac:dyDescent="0.25">
      <c r="B34" s="440" t="s">
        <v>249</v>
      </c>
      <c r="C34" s="469">
        <f>SUM(C32:C33)</f>
        <v>28</v>
      </c>
      <c r="D34" s="469">
        <v>28</v>
      </c>
      <c r="E34" s="469">
        <v>28</v>
      </c>
      <c r="F34" s="469">
        <v>28</v>
      </c>
      <c r="G34" s="469">
        <v>29</v>
      </c>
      <c r="H34" s="469">
        <v>30</v>
      </c>
      <c r="I34" s="469">
        <v>31</v>
      </c>
      <c r="J34" s="51"/>
    </row>
    <row r="35" spans="2:10" ht="11.25" customHeight="1" thickBot="1" x14ac:dyDescent="0.3">
      <c r="B35" s="454"/>
      <c r="C35" s="490"/>
      <c r="D35" s="490"/>
      <c r="E35" s="490"/>
      <c r="F35" s="490"/>
      <c r="G35" s="490"/>
      <c r="H35" s="490"/>
      <c r="I35" s="490"/>
      <c r="J35" s="51"/>
    </row>
    <row r="36" spans="2:10" ht="17.25" customHeight="1" x14ac:dyDescent="0.25">
      <c r="B36" s="55"/>
      <c r="C36" s="464"/>
      <c r="D36" s="464"/>
      <c r="E36" s="464"/>
      <c r="F36" s="464"/>
      <c r="G36" s="464"/>
      <c r="H36" s="464"/>
      <c r="I36" s="464"/>
      <c r="J36" s="51"/>
    </row>
    <row r="37" spans="2:10" ht="27.75" customHeight="1" x14ac:dyDescent="0.25">
      <c r="B37" s="339" t="s">
        <v>53</v>
      </c>
      <c r="C37" s="436">
        <f>+C34+C29+C22+C20+C15+C13+C8</f>
        <v>2423</v>
      </c>
      <c r="D37" s="436">
        <f t="shared" ref="D37:G37" si="6">+D34+D29+D22+D20+D15+D13+D8</f>
        <v>2584</v>
      </c>
      <c r="E37" s="436">
        <f t="shared" si="6"/>
        <v>2356</v>
      </c>
      <c r="F37" s="436">
        <f t="shared" si="6"/>
        <v>2425</v>
      </c>
      <c r="G37" s="436">
        <f t="shared" si="6"/>
        <v>2791</v>
      </c>
      <c r="H37" s="436">
        <f>+H34+H29+H22+H20+H15+H13+H8</f>
        <v>2936</v>
      </c>
      <c r="I37" s="436">
        <f>+I34+I29+I22+I20+I15+I13+I8</f>
        <v>3044</v>
      </c>
      <c r="J37" s="51"/>
    </row>
    <row r="38" spans="2:10" ht="6" customHeight="1" x14ac:dyDescent="0.25"/>
    <row r="39" spans="2:10" ht="12" customHeight="1" x14ac:dyDescent="0.25">
      <c r="B39" s="404" t="s">
        <v>390</v>
      </c>
    </row>
    <row r="40" spans="2:10" ht="12" customHeight="1" x14ac:dyDescent="0.25">
      <c r="B40" s="404" t="s">
        <v>385</v>
      </c>
    </row>
    <row r="41" spans="2:10" ht="14.25" customHeight="1" x14ac:dyDescent="0.25">
      <c r="B41" s="404" t="s">
        <v>392</v>
      </c>
    </row>
    <row r="42" spans="2:10" ht="10.5" customHeight="1" x14ac:dyDescent="0.25">
      <c r="B42" s="40" t="s">
        <v>387</v>
      </c>
    </row>
    <row r="44" spans="2:10" x14ac:dyDescent="0.25">
      <c r="B44" s="57"/>
    </row>
  </sheetData>
  <customSheetViews>
    <customSheetView guid="{C6DB9338-125F-4216-B781-9736B7EB9E61}" scale="130" showPageBreaks="1" showGridLines="0" printArea="1" view="pageBreakPreview" topLeftCell="A19">
      <selection activeCell="H37" sqref="H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92D050"/>
  </sheetPr>
  <dimension ref="A2:K42"/>
  <sheetViews>
    <sheetView showGridLines="0" view="pageBreakPreview" zoomScale="110" zoomScaleNormal="130" zoomScaleSheetLayoutView="110" workbookViewId="0">
      <selection activeCell="G22" sqref="G22"/>
    </sheetView>
  </sheetViews>
  <sheetFormatPr baseColWidth="10" defaultRowHeight="13.2" x14ac:dyDescent="0.25"/>
  <cols>
    <col min="1" max="1" width="1.6640625" style="48" customWidth="1"/>
    <col min="2" max="2" width="22.109375" style="48" customWidth="1"/>
    <col min="3" max="9" width="14.33203125" style="48" customWidth="1"/>
    <col min="10" max="10" width="3.33203125" style="48" customWidth="1"/>
    <col min="11" max="251" width="11.44140625" style="48"/>
    <col min="252" max="252" width="18.88671875" style="48" customWidth="1"/>
    <col min="253" max="507" width="11.44140625" style="48"/>
    <col min="508" max="508" width="18.88671875" style="48" customWidth="1"/>
    <col min="509" max="763" width="11.44140625" style="48"/>
    <col min="764" max="764" width="18.88671875" style="48" customWidth="1"/>
    <col min="765" max="1019" width="11.44140625" style="48"/>
    <col min="1020" max="1020" width="18.88671875" style="48" customWidth="1"/>
    <col min="1021" max="1275" width="11.44140625" style="48"/>
    <col min="1276" max="1276" width="18.88671875" style="48" customWidth="1"/>
    <col min="1277" max="1531" width="11.44140625" style="48"/>
    <col min="1532" max="1532" width="18.88671875" style="48" customWidth="1"/>
    <col min="1533" max="1787" width="11.44140625" style="48"/>
    <col min="1788" max="1788" width="18.88671875" style="48" customWidth="1"/>
    <col min="1789" max="2043" width="11.44140625" style="48"/>
    <col min="2044" max="2044" width="18.88671875" style="48" customWidth="1"/>
    <col min="2045" max="2299" width="11.44140625" style="48"/>
    <col min="2300" max="2300" width="18.88671875" style="48" customWidth="1"/>
    <col min="2301" max="2555" width="11.44140625" style="48"/>
    <col min="2556" max="2556" width="18.88671875" style="48" customWidth="1"/>
    <col min="2557" max="2811" width="11.44140625" style="48"/>
    <col min="2812" max="2812" width="18.88671875" style="48" customWidth="1"/>
    <col min="2813" max="3067" width="11.44140625" style="48"/>
    <col min="3068" max="3068" width="18.88671875" style="48" customWidth="1"/>
    <col min="3069" max="3323" width="11.44140625" style="48"/>
    <col min="3324" max="3324" width="18.88671875" style="48" customWidth="1"/>
    <col min="3325" max="3579" width="11.44140625" style="48"/>
    <col min="3580" max="3580" width="18.88671875" style="48" customWidth="1"/>
    <col min="3581" max="3835" width="11.44140625" style="48"/>
    <col min="3836" max="3836" width="18.88671875" style="48" customWidth="1"/>
    <col min="3837" max="4091" width="11.44140625" style="48"/>
    <col min="4092" max="4092" width="18.88671875" style="48" customWidth="1"/>
    <col min="4093" max="4347" width="11.44140625" style="48"/>
    <col min="4348" max="4348" width="18.88671875" style="48" customWidth="1"/>
    <col min="4349" max="4603" width="11.44140625" style="48"/>
    <col min="4604" max="4604" width="18.88671875" style="48" customWidth="1"/>
    <col min="4605" max="4859" width="11.44140625" style="48"/>
    <col min="4860" max="4860" width="18.88671875" style="48" customWidth="1"/>
    <col min="4861" max="5115" width="11.44140625" style="48"/>
    <col min="5116" max="5116" width="18.88671875" style="48" customWidth="1"/>
    <col min="5117" max="5371" width="11.44140625" style="48"/>
    <col min="5372" max="5372" width="18.88671875" style="48" customWidth="1"/>
    <col min="5373" max="5627" width="11.44140625" style="48"/>
    <col min="5628" max="5628" width="18.88671875" style="48" customWidth="1"/>
    <col min="5629" max="5883" width="11.44140625" style="48"/>
    <col min="5884" max="5884" width="18.88671875" style="48" customWidth="1"/>
    <col min="5885" max="6139" width="11.44140625" style="48"/>
    <col min="6140" max="6140" width="18.88671875" style="48" customWidth="1"/>
    <col min="6141" max="6395" width="11.44140625" style="48"/>
    <col min="6396" max="6396" width="18.88671875" style="48" customWidth="1"/>
    <col min="6397" max="6651" width="11.44140625" style="48"/>
    <col min="6652" max="6652" width="18.88671875" style="48" customWidth="1"/>
    <col min="6653" max="6907" width="11.44140625" style="48"/>
    <col min="6908" max="6908" width="18.88671875" style="48" customWidth="1"/>
    <col min="6909" max="7163" width="11.44140625" style="48"/>
    <col min="7164" max="7164" width="18.88671875" style="48" customWidth="1"/>
    <col min="7165" max="7419" width="11.44140625" style="48"/>
    <col min="7420" max="7420" width="18.88671875" style="48" customWidth="1"/>
    <col min="7421" max="7675" width="11.44140625" style="48"/>
    <col min="7676" max="7676" width="18.88671875" style="48" customWidth="1"/>
    <col min="7677" max="7931" width="11.44140625" style="48"/>
    <col min="7932" max="7932" width="18.88671875" style="48" customWidth="1"/>
    <col min="7933" max="8187" width="11.44140625" style="48"/>
    <col min="8188" max="8188" width="18.88671875" style="48" customWidth="1"/>
    <col min="8189" max="8443" width="11.44140625" style="48"/>
    <col min="8444" max="8444" width="18.88671875" style="48" customWidth="1"/>
    <col min="8445" max="8699" width="11.44140625" style="48"/>
    <col min="8700" max="8700" width="18.88671875" style="48" customWidth="1"/>
    <col min="8701" max="8955" width="11.44140625" style="48"/>
    <col min="8956" max="8956" width="18.88671875" style="48" customWidth="1"/>
    <col min="8957" max="9211" width="11.44140625" style="48"/>
    <col min="9212" max="9212" width="18.88671875" style="48" customWidth="1"/>
    <col min="9213" max="9467" width="11.44140625" style="48"/>
    <col min="9468" max="9468" width="18.88671875" style="48" customWidth="1"/>
    <col min="9469" max="9723" width="11.44140625" style="48"/>
    <col min="9724" max="9724" width="18.88671875" style="48" customWidth="1"/>
    <col min="9725" max="9979" width="11.44140625" style="48"/>
    <col min="9980" max="9980" width="18.88671875" style="48" customWidth="1"/>
    <col min="9981" max="10235" width="11.44140625" style="48"/>
    <col min="10236" max="10236" width="18.88671875" style="48" customWidth="1"/>
    <col min="10237" max="10491" width="11.44140625" style="48"/>
    <col min="10492" max="10492" width="18.88671875" style="48" customWidth="1"/>
    <col min="10493" max="10747" width="11.44140625" style="48"/>
    <col min="10748" max="10748" width="18.88671875" style="48" customWidth="1"/>
    <col min="10749" max="11003" width="11.44140625" style="48"/>
    <col min="11004" max="11004" width="18.88671875" style="48" customWidth="1"/>
    <col min="11005" max="11259" width="11.44140625" style="48"/>
    <col min="11260" max="11260" width="18.88671875" style="48" customWidth="1"/>
    <col min="11261" max="11515" width="11.44140625" style="48"/>
    <col min="11516" max="11516" width="18.88671875" style="48" customWidth="1"/>
    <col min="11517" max="11771" width="11.44140625" style="48"/>
    <col min="11772" max="11772" width="18.88671875" style="48" customWidth="1"/>
    <col min="11773" max="12027" width="11.44140625" style="48"/>
    <col min="12028" max="12028" width="18.88671875" style="48" customWidth="1"/>
    <col min="12029" max="12283" width="11.44140625" style="48"/>
    <col min="12284" max="12284" width="18.88671875" style="48" customWidth="1"/>
    <col min="12285" max="12539" width="11.44140625" style="48"/>
    <col min="12540" max="12540" width="18.88671875" style="48" customWidth="1"/>
    <col min="12541" max="12795" width="11.44140625" style="48"/>
    <col min="12796" max="12796" width="18.88671875" style="48" customWidth="1"/>
    <col min="12797" max="13051" width="11.44140625" style="48"/>
    <col min="13052" max="13052" width="18.88671875" style="48" customWidth="1"/>
    <col min="13053" max="13307" width="11.44140625" style="48"/>
    <col min="13308" max="13308" width="18.88671875" style="48" customWidth="1"/>
    <col min="13309" max="13563" width="11.44140625" style="48"/>
    <col min="13564" max="13564" width="18.88671875" style="48" customWidth="1"/>
    <col min="13565" max="13819" width="11.44140625" style="48"/>
    <col min="13820" max="13820" width="18.88671875" style="48" customWidth="1"/>
    <col min="13821" max="14075" width="11.44140625" style="48"/>
    <col min="14076" max="14076" width="18.88671875" style="48" customWidth="1"/>
    <col min="14077" max="14331" width="11.44140625" style="48"/>
    <col min="14332" max="14332" width="18.88671875" style="48" customWidth="1"/>
    <col min="14333" max="14587" width="11.44140625" style="48"/>
    <col min="14588" max="14588" width="18.88671875" style="48" customWidth="1"/>
    <col min="14589" max="14843" width="11.44140625" style="48"/>
    <col min="14844" max="14844" width="18.88671875" style="48" customWidth="1"/>
    <col min="14845" max="15099" width="11.44140625" style="48"/>
    <col min="15100" max="15100" width="18.88671875" style="48" customWidth="1"/>
    <col min="15101" max="15355" width="11.44140625" style="48"/>
    <col min="15356" max="15356" width="18.88671875" style="48" customWidth="1"/>
    <col min="15357" max="15611" width="11.44140625" style="48"/>
    <col min="15612" max="15612" width="18.88671875" style="48" customWidth="1"/>
    <col min="15613" max="15867" width="11.44140625" style="48"/>
    <col min="15868" max="15868" width="18.88671875" style="48" customWidth="1"/>
    <col min="15869" max="16123" width="11.44140625" style="48"/>
    <col min="16124" max="16124" width="18.88671875" style="48" customWidth="1"/>
    <col min="16125" max="16384" width="11.44140625" style="48"/>
  </cols>
  <sheetData>
    <row r="2" spans="2:11" ht="15.6" x14ac:dyDescent="0.3">
      <c r="B2" s="437" t="s">
        <v>209</v>
      </c>
      <c r="K2" s="145" t="s">
        <v>226</v>
      </c>
    </row>
    <row r="3" spans="2:11" ht="15.6" x14ac:dyDescent="0.3">
      <c r="B3" s="445" t="s">
        <v>389</v>
      </c>
    </row>
    <row r="5" spans="2:11" ht="30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12.75" customHeight="1" x14ac:dyDescent="0.25">
      <c r="B7" s="506"/>
      <c r="C7" s="507"/>
      <c r="D7" s="507"/>
      <c r="E7" s="507"/>
      <c r="F7" s="507"/>
      <c r="G7" s="507"/>
      <c r="H7" s="507"/>
      <c r="I7" s="507"/>
    </row>
    <row r="8" spans="2:11" ht="24" customHeight="1" x14ac:dyDescent="0.25">
      <c r="B8" s="505" t="s">
        <v>70</v>
      </c>
      <c r="C8" s="466">
        <v>13</v>
      </c>
      <c r="D8" s="466">
        <v>20</v>
      </c>
      <c r="E8" s="466">
        <v>16</v>
      </c>
      <c r="F8" s="466">
        <v>18</v>
      </c>
      <c r="G8" s="466">
        <v>7</v>
      </c>
      <c r="H8" s="466">
        <v>5</v>
      </c>
      <c r="I8" s="466">
        <v>5</v>
      </c>
    </row>
    <row r="9" spans="2:11" ht="24" customHeight="1" x14ac:dyDescent="0.25">
      <c r="B9" s="425"/>
      <c r="C9" s="447"/>
      <c r="D9" s="447"/>
      <c r="E9" s="447"/>
      <c r="F9" s="447"/>
      <c r="G9" s="447"/>
      <c r="H9" s="447"/>
      <c r="I9" s="447"/>
    </row>
    <row r="10" spans="2:11" ht="24" customHeight="1" x14ac:dyDescent="0.25">
      <c r="B10" s="412" t="s">
        <v>71</v>
      </c>
      <c r="C10" s="450"/>
      <c r="D10" s="450"/>
      <c r="E10" s="450"/>
      <c r="F10" s="450"/>
      <c r="G10" s="450"/>
      <c r="H10" s="450"/>
      <c r="I10" s="450"/>
    </row>
    <row r="11" spans="2:11" ht="24" customHeight="1" x14ac:dyDescent="0.25">
      <c r="B11" s="425" t="s">
        <v>72</v>
      </c>
      <c r="C11" s="447">
        <v>1</v>
      </c>
      <c r="D11" s="447">
        <v>2</v>
      </c>
      <c r="E11" s="447">
        <v>1</v>
      </c>
      <c r="F11" s="447">
        <v>1</v>
      </c>
      <c r="G11" s="447">
        <v>0</v>
      </c>
      <c r="H11" s="447">
        <v>0</v>
      </c>
      <c r="I11" s="447">
        <v>0</v>
      </c>
    </row>
    <row r="12" spans="2:11" ht="24" customHeight="1" x14ac:dyDescent="0.25">
      <c r="B12" s="425" t="s">
        <v>73</v>
      </c>
      <c r="C12" s="447">
        <v>31</v>
      </c>
      <c r="D12" s="447">
        <v>19</v>
      </c>
      <c r="E12" s="447">
        <v>23</v>
      </c>
      <c r="F12" s="447">
        <v>57</v>
      </c>
      <c r="G12" s="447">
        <v>37</v>
      </c>
      <c r="H12" s="447">
        <v>58</v>
      </c>
      <c r="I12" s="447">
        <v>50</v>
      </c>
    </row>
    <row r="13" spans="2:11" ht="24" customHeight="1" x14ac:dyDescent="0.25">
      <c r="B13" s="440" t="s">
        <v>249</v>
      </c>
      <c r="C13" s="453">
        <f>SUM(C11:C12)</f>
        <v>32</v>
      </c>
      <c r="D13" s="453">
        <f t="shared" ref="D13:I13" si="0">SUM(D11:D12)</f>
        <v>21</v>
      </c>
      <c r="E13" s="453">
        <f t="shared" si="0"/>
        <v>24</v>
      </c>
      <c r="F13" s="453">
        <f t="shared" si="0"/>
        <v>58</v>
      </c>
      <c r="G13" s="453">
        <f t="shared" si="0"/>
        <v>37</v>
      </c>
      <c r="H13" s="453">
        <f t="shared" ref="H13" si="1">SUM(H11:H12)</f>
        <v>58</v>
      </c>
      <c r="I13" s="453">
        <f t="shared" si="0"/>
        <v>50</v>
      </c>
    </row>
    <row r="14" spans="2:11" ht="24" customHeight="1" x14ac:dyDescent="0.25">
      <c r="B14" s="425"/>
      <c r="C14" s="447"/>
      <c r="D14" s="447"/>
      <c r="E14" s="447"/>
      <c r="F14" s="447"/>
      <c r="G14" s="447"/>
      <c r="H14" s="447"/>
      <c r="I14" s="447"/>
    </row>
    <row r="15" spans="2:11" ht="24" customHeight="1" x14ac:dyDescent="0.25">
      <c r="B15" s="412" t="s">
        <v>383</v>
      </c>
      <c r="C15" s="466">
        <v>3</v>
      </c>
      <c r="D15" s="466">
        <v>2</v>
      </c>
      <c r="E15" s="466">
        <v>1</v>
      </c>
      <c r="F15" s="466">
        <v>1</v>
      </c>
      <c r="G15" s="466">
        <v>2</v>
      </c>
      <c r="H15" s="466">
        <v>2</v>
      </c>
      <c r="I15" s="466">
        <v>2</v>
      </c>
    </row>
    <row r="16" spans="2:11" s="58" customFormat="1" ht="24" customHeight="1" x14ac:dyDescent="0.25">
      <c r="B16" s="441"/>
      <c r="C16" s="462"/>
      <c r="D16" s="462"/>
      <c r="E16" s="462"/>
      <c r="F16" s="462"/>
      <c r="G16" s="462"/>
      <c r="H16" s="462"/>
      <c r="I16" s="462"/>
    </row>
    <row r="17" spans="1:9" ht="24" customHeight="1" x14ac:dyDescent="0.25">
      <c r="B17" s="412" t="s">
        <v>74</v>
      </c>
      <c r="C17" s="450"/>
      <c r="D17" s="450"/>
      <c r="E17" s="450"/>
      <c r="F17" s="450"/>
      <c r="G17" s="450"/>
      <c r="H17" s="450"/>
      <c r="I17" s="450"/>
    </row>
    <row r="18" spans="1:9" ht="24" customHeight="1" x14ac:dyDescent="0.25">
      <c r="B18" s="425" t="s">
        <v>75</v>
      </c>
      <c r="C18" s="447">
        <v>15</v>
      </c>
      <c r="D18" s="447">
        <v>25</v>
      </c>
      <c r="E18" s="447">
        <v>45</v>
      </c>
      <c r="F18" s="447">
        <v>30</v>
      </c>
      <c r="G18" s="447">
        <v>41</v>
      </c>
      <c r="H18" s="447">
        <v>20</v>
      </c>
      <c r="I18" s="447">
        <v>15</v>
      </c>
    </row>
    <row r="19" spans="1:9" ht="24" customHeight="1" x14ac:dyDescent="0.25">
      <c r="B19" s="425" t="s">
        <v>93</v>
      </c>
      <c r="C19" s="447">
        <v>0</v>
      </c>
      <c r="D19" s="447">
        <v>0</v>
      </c>
      <c r="E19" s="447">
        <v>0</v>
      </c>
      <c r="F19" s="447">
        <v>1</v>
      </c>
      <c r="G19" s="447">
        <v>0</v>
      </c>
      <c r="H19" s="447">
        <v>0</v>
      </c>
      <c r="I19" s="447">
        <v>0</v>
      </c>
    </row>
    <row r="20" spans="1:9" ht="24" customHeight="1" x14ac:dyDescent="0.25">
      <c r="B20" s="440" t="s">
        <v>249</v>
      </c>
      <c r="C20" s="453">
        <f>SUM(C18:C19)</f>
        <v>15</v>
      </c>
      <c r="D20" s="453">
        <f t="shared" ref="D20:I20" si="2">SUM(D18:D19)</f>
        <v>25</v>
      </c>
      <c r="E20" s="453">
        <f t="shared" si="2"/>
        <v>45</v>
      </c>
      <c r="F20" s="453">
        <f t="shared" si="2"/>
        <v>31</v>
      </c>
      <c r="G20" s="453">
        <f t="shared" si="2"/>
        <v>41</v>
      </c>
      <c r="H20" s="453">
        <f t="shared" ref="H20" si="3">SUM(H18:H19)</f>
        <v>20</v>
      </c>
      <c r="I20" s="453">
        <f t="shared" si="2"/>
        <v>15</v>
      </c>
    </row>
    <row r="21" spans="1:9" ht="24" customHeight="1" x14ac:dyDescent="0.25">
      <c r="B21" s="425"/>
      <c r="C21" s="447"/>
      <c r="D21" s="447"/>
      <c r="E21" s="447"/>
      <c r="F21" s="447"/>
      <c r="G21" s="447"/>
      <c r="H21" s="447"/>
      <c r="I21" s="447"/>
    </row>
    <row r="22" spans="1:9" ht="24" customHeight="1" x14ac:dyDescent="0.25">
      <c r="A22" s="120"/>
      <c r="B22" s="505" t="s">
        <v>100</v>
      </c>
      <c r="C22" s="466">
        <v>182</v>
      </c>
      <c r="D22" s="466">
        <v>161</v>
      </c>
      <c r="E22" s="466">
        <v>153</v>
      </c>
      <c r="F22" s="466">
        <v>200</v>
      </c>
      <c r="G22" s="466">
        <v>167</v>
      </c>
      <c r="H22" s="466">
        <v>203</v>
      </c>
      <c r="I22" s="466">
        <v>180</v>
      </c>
    </row>
    <row r="23" spans="1:9" ht="24" customHeight="1" x14ac:dyDescent="0.25">
      <c r="B23" s="425"/>
      <c r="C23" s="447"/>
      <c r="D23" s="447"/>
      <c r="E23" s="447"/>
      <c r="F23" s="447"/>
      <c r="G23" s="447"/>
      <c r="H23" s="447"/>
      <c r="I23" s="447"/>
    </row>
    <row r="24" spans="1:9" ht="24" customHeight="1" x14ac:dyDescent="0.25">
      <c r="B24" s="412" t="s">
        <v>77</v>
      </c>
      <c r="C24" s="450"/>
      <c r="D24" s="450"/>
      <c r="E24" s="450"/>
      <c r="F24" s="450"/>
      <c r="G24" s="450"/>
      <c r="H24" s="450"/>
      <c r="I24" s="450"/>
    </row>
    <row r="25" spans="1:9" ht="24" customHeight="1" x14ac:dyDescent="0.25">
      <c r="B25" s="425" t="s">
        <v>78</v>
      </c>
      <c r="C25" s="447">
        <v>74</v>
      </c>
      <c r="D25" s="447">
        <v>59</v>
      </c>
      <c r="E25" s="447">
        <v>46</v>
      </c>
      <c r="F25" s="447">
        <v>177</v>
      </c>
      <c r="G25" s="447">
        <v>326</v>
      </c>
      <c r="H25" s="447">
        <v>320</v>
      </c>
      <c r="I25" s="447">
        <v>332</v>
      </c>
    </row>
    <row r="26" spans="1:9" ht="24" customHeight="1" x14ac:dyDescent="0.25">
      <c r="B26" s="425" t="s">
        <v>85</v>
      </c>
      <c r="C26" s="447">
        <v>40</v>
      </c>
      <c r="D26" s="447">
        <v>42</v>
      </c>
      <c r="E26" s="447">
        <v>45</v>
      </c>
      <c r="F26" s="447">
        <v>36</v>
      </c>
      <c r="G26" s="447">
        <v>40</v>
      </c>
      <c r="H26" s="447">
        <v>35</v>
      </c>
      <c r="I26" s="447">
        <v>35</v>
      </c>
    </row>
    <row r="27" spans="1:9" ht="24" customHeight="1" x14ac:dyDescent="0.25">
      <c r="B27" s="425" t="s">
        <v>87</v>
      </c>
      <c r="C27" s="447">
        <v>27</v>
      </c>
      <c r="D27" s="447">
        <v>27</v>
      </c>
      <c r="E27" s="447">
        <v>44</v>
      </c>
      <c r="F27" s="447">
        <v>50</v>
      </c>
      <c r="G27" s="447">
        <v>50</v>
      </c>
      <c r="H27" s="447">
        <v>52</v>
      </c>
      <c r="I27" s="447">
        <v>57</v>
      </c>
    </row>
    <row r="28" spans="1:9" ht="24" customHeight="1" x14ac:dyDescent="0.25">
      <c r="B28" s="425" t="s">
        <v>86</v>
      </c>
      <c r="C28" s="447">
        <v>30</v>
      </c>
      <c r="D28" s="447">
        <v>30</v>
      </c>
      <c r="E28" s="447">
        <v>16</v>
      </c>
      <c r="F28" s="447">
        <v>28</v>
      </c>
      <c r="G28" s="447">
        <v>26</v>
      </c>
      <c r="H28" s="447">
        <v>31</v>
      </c>
      <c r="I28" s="447">
        <v>37</v>
      </c>
    </row>
    <row r="29" spans="1:9" ht="24" customHeight="1" x14ac:dyDescent="0.25">
      <c r="B29" s="440" t="s">
        <v>249</v>
      </c>
      <c r="C29" s="453">
        <f>SUM(C25:C28)</f>
        <v>171</v>
      </c>
      <c r="D29" s="453">
        <f t="shared" ref="D29:I29" si="4">SUM(D25:D28)</f>
        <v>158</v>
      </c>
      <c r="E29" s="453">
        <f t="shared" si="4"/>
        <v>151</v>
      </c>
      <c r="F29" s="453">
        <f t="shared" si="4"/>
        <v>291</v>
      </c>
      <c r="G29" s="453">
        <f t="shared" si="4"/>
        <v>442</v>
      </c>
      <c r="H29" s="453">
        <f t="shared" ref="H29" si="5">SUM(H25:H28)</f>
        <v>438</v>
      </c>
      <c r="I29" s="453">
        <f t="shared" si="4"/>
        <v>461</v>
      </c>
    </row>
    <row r="30" spans="1:9" ht="24" customHeight="1" x14ac:dyDescent="0.25">
      <c r="B30" s="425"/>
      <c r="C30" s="447"/>
      <c r="D30" s="447"/>
      <c r="E30" s="447"/>
      <c r="F30" s="447"/>
      <c r="G30" s="447"/>
      <c r="H30" s="447"/>
      <c r="I30" s="447"/>
    </row>
    <row r="31" spans="1:9" ht="24" customHeight="1" x14ac:dyDescent="0.25">
      <c r="B31" s="412" t="s">
        <v>81</v>
      </c>
      <c r="C31" s="450"/>
      <c r="D31" s="450"/>
      <c r="E31" s="450"/>
      <c r="F31" s="450"/>
      <c r="G31" s="450"/>
      <c r="H31" s="450"/>
      <c r="I31" s="450"/>
    </row>
    <row r="32" spans="1:9" ht="24" customHeight="1" x14ac:dyDescent="0.25">
      <c r="B32" s="425" t="s">
        <v>82</v>
      </c>
      <c r="C32" s="447">
        <v>13</v>
      </c>
      <c r="D32" s="447">
        <v>11</v>
      </c>
      <c r="E32" s="447">
        <v>13</v>
      </c>
      <c r="F32" s="447">
        <v>15</v>
      </c>
      <c r="G32" s="447">
        <v>15</v>
      </c>
      <c r="H32" s="447">
        <v>19</v>
      </c>
      <c r="I32" s="447">
        <v>20</v>
      </c>
    </row>
    <row r="33" spans="2:9" ht="24" customHeight="1" x14ac:dyDescent="0.25">
      <c r="B33" s="425" t="s">
        <v>83</v>
      </c>
      <c r="C33" s="447">
        <v>1</v>
      </c>
      <c r="D33" s="447">
        <v>1</v>
      </c>
      <c r="E33" s="447">
        <v>1</v>
      </c>
      <c r="F33" s="447">
        <v>1</v>
      </c>
      <c r="G33" s="447">
        <v>2</v>
      </c>
      <c r="H33" s="447">
        <v>1</v>
      </c>
      <c r="I33" s="447">
        <v>1</v>
      </c>
    </row>
    <row r="34" spans="2:9" ht="24" customHeight="1" x14ac:dyDescent="0.25">
      <c r="B34" s="440" t="s">
        <v>249</v>
      </c>
      <c r="C34" s="453">
        <f>SUM(C32:C33)</f>
        <v>14</v>
      </c>
      <c r="D34" s="453">
        <f t="shared" ref="D34:I34" si="6">SUM(D32:D33)</f>
        <v>12</v>
      </c>
      <c r="E34" s="453">
        <f t="shared" si="6"/>
        <v>14</v>
      </c>
      <c r="F34" s="453">
        <f t="shared" si="6"/>
        <v>16</v>
      </c>
      <c r="G34" s="453">
        <f t="shared" si="6"/>
        <v>17</v>
      </c>
      <c r="H34" s="453">
        <f t="shared" ref="H34" si="7">SUM(H32:H33)</f>
        <v>20</v>
      </c>
      <c r="I34" s="453">
        <f t="shared" si="6"/>
        <v>21</v>
      </c>
    </row>
    <row r="35" spans="2:9" ht="11.25" customHeight="1" thickBot="1" x14ac:dyDescent="0.3">
      <c r="B35" s="454"/>
      <c r="C35" s="455"/>
      <c r="D35" s="455"/>
      <c r="E35" s="455"/>
      <c r="F35" s="455"/>
      <c r="G35" s="455"/>
      <c r="H35" s="455"/>
      <c r="I35" s="455"/>
    </row>
    <row r="36" spans="2:9" ht="10.5" customHeight="1" x14ac:dyDescent="0.25">
      <c r="B36" s="55"/>
      <c r="C36" s="461"/>
      <c r="D36" s="461"/>
      <c r="E36" s="461"/>
      <c r="F36" s="461"/>
      <c r="G36" s="461"/>
      <c r="H36" s="461"/>
      <c r="I36" s="461"/>
    </row>
    <row r="37" spans="2:9" ht="32.25" customHeight="1" x14ac:dyDescent="0.25">
      <c r="B37" s="339" t="s">
        <v>53</v>
      </c>
      <c r="C37" s="456">
        <f>+C34+C29+C22+C20+C15+C13+C8</f>
        <v>430</v>
      </c>
      <c r="D37" s="456">
        <f t="shared" ref="D37:G37" si="8">+D34+D29+D22+D20+D15+D13+D8</f>
        <v>399</v>
      </c>
      <c r="E37" s="456">
        <f t="shared" si="8"/>
        <v>404</v>
      </c>
      <c r="F37" s="456">
        <f>+F34+F29+F22+F20+F15+F13+F8</f>
        <v>615</v>
      </c>
      <c r="G37" s="456">
        <f t="shared" si="8"/>
        <v>713</v>
      </c>
      <c r="H37" s="456">
        <f>+H34+H29+H22+H20+H15+H13+H8</f>
        <v>746</v>
      </c>
      <c r="I37" s="456">
        <f>+I34+I29+I22+I20+I15+I13+I8</f>
        <v>734</v>
      </c>
    </row>
    <row r="39" spans="2:9" ht="10.5" customHeight="1" x14ac:dyDescent="0.25">
      <c r="B39" s="404" t="s">
        <v>390</v>
      </c>
    </row>
    <row r="40" spans="2:9" ht="10.5" customHeight="1" x14ac:dyDescent="0.25">
      <c r="B40" s="404" t="s">
        <v>385</v>
      </c>
    </row>
    <row r="41" spans="2:9" ht="10.5" customHeight="1" x14ac:dyDescent="0.25">
      <c r="B41" s="404" t="s">
        <v>392</v>
      </c>
    </row>
    <row r="42" spans="2:9" ht="10.5" customHeight="1" x14ac:dyDescent="0.25">
      <c r="B42" s="40" t="s">
        <v>387</v>
      </c>
    </row>
  </sheetData>
  <customSheetViews>
    <customSheetView guid="{C6DB9338-125F-4216-B781-9736B7EB9E61}" scale="130" showPageBreaks="1" showGridLines="0" printArea="1" view="pageBreakPreview" topLeftCell="A22">
      <selection activeCell="D37" sqref="D37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92D050"/>
  </sheetPr>
  <dimension ref="B2:K40"/>
  <sheetViews>
    <sheetView showGridLines="0" view="pageBreakPreview" topLeftCell="A7" zoomScale="110" zoomScaleNormal="130" zoomScaleSheetLayoutView="110" workbookViewId="0">
      <selection activeCell="G15" sqref="G15"/>
    </sheetView>
  </sheetViews>
  <sheetFormatPr baseColWidth="10" defaultRowHeight="13.2" x14ac:dyDescent="0.25"/>
  <cols>
    <col min="1" max="1" width="1.6640625" style="48" customWidth="1"/>
    <col min="2" max="2" width="23" style="48" customWidth="1"/>
    <col min="3" max="9" width="14.33203125" style="48" customWidth="1"/>
    <col min="10" max="10" width="3.109375" style="48" customWidth="1"/>
    <col min="11" max="251" width="11.44140625" style="48"/>
    <col min="252" max="252" width="17.5546875" style="48" customWidth="1"/>
    <col min="253" max="507" width="11.44140625" style="48"/>
    <col min="508" max="508" width="17.5546875" style="48" customWidth="1"/>
    <col min="509" max="763" width="11.44140625" style="48"/>
    <col min="764" max="764" width="17.5546875" style="48" customWidth="1"/>
    <col min="765" max="1019" width="11.44140625" style="48"/>
    <col min="1020" max="1020" width="17.5546875" style="48" customWidth="1"/>
    <col min="1021" max="1275" width="11.44140625" style="48"/>
    <col min="1276" max="1276" width="17.5546875" style="48" customWidth="1"/>
    <col min="1277" max="1531" width="11.44140625" style="48"/>
    <col min="1532" max="1532" width="17.5546875" style="48" customWidth="1"/>
    <col min="1533" max="1787" width="11.44140625" style="48"/>
    <col min="1788" max="1788" width="17.5546875" style="48" customWidth="1"/>
    <col min="1789" max="2043" width="11.44140625" style="48"/>
    <col min="2044" max="2044" width="17.5546875" style="48" customWidth="1"/>
    <col min="2045" max="2299" width="11.44140625" style="48"/>
    <col min="2300" max="2300" width="17.5546875" style="48" customWidth="1"/>
    <col min="2301" max="2555" width="11.44140625" style="48"/>
    <col min="2556" max="2556" width="17.5546875" style="48" customWidth="1"/>
    <col min="2557" max="2811" width="11.44140625" style="48"/>
    <col min="2812" max="2812" width="17.5546875" style="48" customWidth="1"/>
    <col min="2813" max="3067" width="11.44140625" style="48"/>
    <col min="3068" max="3068" width="17.5546875" style="48" customWidth="1"/>
    <col min="3069" max="3323" width="11.44140625" style="48"/>
    <col min="3324" max="3324" width="17.5546875" style="48" customWidth="1"/>
    <col min="3325" max="3579" width="11.44140625" style="48"/>
    <col min="3580" max="3580" width="17.5546875" style="48" customWidth="1"/>
    <col min="3581" max="3835" width="11.44140625" style="48"/>
    <col min="3836" max="3836" width="17.5546875" style="48" customWidth="1"/>
    <col min="3837" max="4091" width="11.44140625" style="48"/>
    <col min="4092" max="4092" width="17.5546875" style="48" customWidth="1"/>
    <col min="4093" max="4347" width="11.44140625" style="48"/>
    <col min="4348" max="4348" width="17.5546875" style="48" customWidth="1"/>
    <col min="4349" max="4603" width="11.44140625" style="48"/>
    <col min="4604" max="4604" width="17.5546875" style="48" customWidth="1"/>
    <col min="4605" max="4859" width="11.44140625" style="48"/>
    <col min="4860" max="4860" width="17.5546875" style="48" customWidth="1"/>
    <col min="4861" max="5115" width="11.44140625" style="48"/>
    <col min="5116" max="5116" width="17.5546875" style="48" customWidth="1"/>
    <col min="5117" max="5371" width="11.44140625" style="48"/>
    <col min="5372" max="5372" width="17.5546875" style="48" customWidth="1"/>
    <col min="5373" max="5627" width="11.44140625" style="48"/>
    <col min="5628" max="5628" width="17.5546875" style="48" customWidth="1"/>
    <col min="5629" max="5883" width="11.44140625" style="48"/>
    <col min="5884" max="5884" width="17.5546875" style="48" customWidth="1"/>
    <col min="5885" max="6139" width="11.44140625" style="48"/>
    <col min="6140" max="6140" width="17.5546875" style="48" customWidth="1"/>
    <col min="6141" max="6395" width="11.44140625" style="48"/>
    <col min="6396" max="6396" width="17.5546875" style="48" customWidth="1"/>
    <col min="6397" max="6651" width="11.44140625" style="48"/>
    <col min="6652" max="6652" width="17.5546875" style="48" customWidth="1"/>
    <col min="6653" max="6907" width="11.44140625" style="48"/>
    <col min="6908" max="6908" width="17.5546875" style="48" customWidth="1"/>
    <col min="6909" max="7163" width="11.44140625" style="48"/>
    <col min="7164" max="7164" width="17.5546875" style="48" customWidth="1"/>
    <col min="7165" max="7419" width="11.44140625" style="48"/>
    <col min="7420" max="7420" width="17.5546875" style="48" customWidth="1"/>
    <col min="7421" max="7675" width="11.44140625" style="48"/>
    <col min="7676" max="7676" width="17.5546875" style="48" customWidth="1"/>
    <col min="7677" max="7931" width="11.44140625" style="48"/>
    <col min="7932" max="7932" width="17.5546875" style="48" customWidth="1"/>
    <col min="7933" max="8187" width="11.44140625" style="48"/>
    <col min="8188" max="8188" width="17.5546875" style="48" customWidth="1"/>
    <col min="8189" max="8443" width="11.44140625" style="48"/>
    <col min="8444" max="8444" width="17.5546875" style="48" customWidth="1"/>
    <col min="8445" max="8699" width="11.44140625" style="48"/>
    <col min="8700" max="8700" width="17.5546875" style="48" customWidth="1"/>
    <col min="8701" max="8955" width="11.44140625" style="48"/>
    <col min="8956" max="8956" width="17.5546875" style="48" customWidth="1"/>
    <col min="8957" max="9211" width="11.44140625" style="48"/>
    <col min="9212" max="9212" width="17.5546875" style="48" customWidth="1"/>
    <col min="9213" max="9467" width="11.44140625" style="48"/>
    <col min="9468" max="9468" width="17.5546875" style="48" customWidth="1"/>
    <col min="9469" max="9723" width="11.44140625" style="48"/>
    <col min="9724" max="9724" width="17.5546875" style="48" customWidth="1"/>
    <col min="9725" max="9979" width="11.44140625" style="48"/>
    <col min="9980" max="9980" width="17.5546875" style="48" customWidth="1"/>
    <col min="9981" max="10235" width="11.44140625" style="48"/>
    <col min="10236" max="10236" width="17.5546875" style="48" customWidth="1"/>
    <col min="10237" max="10491" width="11.44140625" style="48"/>
    <col min="10492" max="10492" width="17.5546875" style="48" customWidth="1"/>
    <col min="10493" max="10747" width="11.44140625" style="48"/>
    <col min="10748" max="10748" width="17.5546875" style="48" customWidth="1"/>
    <col min="10749" max="11003" width="11.44140625" style="48"/>
    <col min="11004" max="11004" width="17.5546875" style="48" customWidth="1"/>
    <col min="11005" max="11259" width="11.44140625" style="48"/>
    <col min="11260" max="11260" width="17.5546875" style="48" customWidth="1"/>
    <col min="11261" max="11515" width="11.44140625" style="48"/>
    <col min="11516" max="11516" width="17.5546875" style="48" customWidth="1"/>
    <col min="11517" max="11771" width="11.44140625" style="48"/>
    <col min="11772" max="11772" width="17.5546875" style="48" customWidth="1"/>
    <col min="11773" max="12027" width="11.44140625" style="48"/>
    <col min="12028" max="12028" width="17.5546875" style="48" customWidth="1"/>
    <col min="12029" max="12283" width="11.44140625" style="48"/>
    <col min="12284" max="12284" width="17.5546875" style="48" customWidth="1"/>
    <col min="12285" max="12539" width="11.44140625" style="48"/>
    <col min="12540" max="12540" width="17.5546875" style="48" customWidth="1"/>
    <col min="12541" max="12795" width="11.44140625" style="48"/>
    <col min="12796" max="12796" width="17.5546875" style="48" customWidth="1"/>
    <col min="12797" max="13051" width="11.44140625" style="48"/>
    <col min="13052" max="13052" width="17.5546875" style="48" customWidth="1"/>
    <col min="13053" max="13307" width="11.44140625" style="48"/>
    <col min="13308" max="13308" width="17.5546875" style="48" customWidth="1"/>
    <col min="13309" max="13563" width="11.44140625" style="48"/>
    <col min="13564" max="13564" width="17.5546875" style="48" customWidth="1"/>
    <col min="13565" max="13819" width="11.44140625" style="48"/>
    <col min="13820" max="13820" width="17.5546875" style="48" customWidth="1"/>
    <col min="13821" max="14075" width="11.44140625" style="48"/>
    <col min="14076" max="14076" width="17.5546875" style="48" customWidth="1"/>
    <col min="14077" max="14331" width="11.44140625" style="48"/>
    <col min="14332" max="14332" width="17.5546875" style="48" customWidth="1"/>
    <col min="14333" max="14587" width="11.44140625" style="48"/>
    <col min="14588" max="14588" width="17.5546875" style="48" customWidth="1"/>
    <col min="14589" max="14843" width="11.44140625" style="48"/>
    <col min="14844" max="14844" width="17.5546875" style="48" customWidth="1"/>
    <col min="14845" max="15099" width="11.44140625" style="48"/>
    <col min="15100" max="15100" width="17.5546875" style="48" customWidth="1"/>
    <col min="15101" max="15355" width="11.44140625" style="48"/>
    <col min="15356" max="15356" width="17.5546875" style="48" customWidth="1"/>
    <col min="15357" max="15611" width="11.44140625" style="48"/>
    <col min="15612" max="15612" width="17.5546875" style="48" customWidth="1"/>
    <col min="15613" max="15867" width="11.44140625" style="48"/>
    <col min="15868" max="15868" width="17.5546875" style="48" customWidth="1"/>
    <col min="15869" max="16123" width="11.44140625" style="48"/>
    <col min="16124" max="16124" width="17.5546875" style="48" customWidth="1"/>
    <col min="16125" max="16384" width="11.44140625" style="48"/>
  </cols>
  <sheetData>
    <row r="2" spans="2:11" ht="15.6" x14ac:dyDescent="0.3">
      <c r="B2" s="437" t="s">
        <v>165</v>
      </c>
      <c r="K2" s="145" t="s">
        <v>226</v>
      </c>
    </row>
    <row r="3" spans="2:11" ht="15.6" x14ac:dyDescent="0.3">
      <c r="B3" s="445" t="s">
        <v>389</v>
      </c>
    </row>
    <row r="5" spans="2:11" ht="29.25" customHeight="1" x14ac:dyDescent="0.25">
      <c r="B5" s="339" t="s">
        <v>154</v>
      </c>
      <c r="C5" s="339">
        <v>2006</v>
      </c>
      <c r="D5" s="339">
        <v>2007</v>
      </c>
      <c r="E5" s="339">
        <v>2008</v>
      </c>
      <c r="F5" s="339">
        <v>2009</v>
      </c>
      <c r="G5" s="339">
        <v>2010</v>
      </c>
      <c r="H5" s="339" t="s">
        <v>329</v>
      </c>
      <c r="I5" s="339" t="s">
        <v>330</v>
      </c>
    </row>
    <row r="6" spans="2:11" ht="9.9" customHeight="1" x14ac:dyDescent="0.25">
      <c r="B6" s="54"/>
      <c r="C6" s="54"/>
      <c r="D6" s="54"/>
      <c r="E6" s="54"/>
      <c r="F6" s="54"/>
      <c r="G6" s="54"/>
      <c r="H6" s="54"/>
      <c r="I6" s="54"/>
    </row>
    <row r="7" spans="2:11" ht="8.25" customHeight="1" x14ac:dyDescent="0.25">
      <c r="B7" s="506"/>
      <c r="C7" s="507"/>
      <c r="D7" s="507"/>
      <c r="E7" s="507"/>
      <c r="F7" s="507"/>
      <c r="G7" s="507"/>
      <c r="H7" s="507"/>
      <c r="I7" s="507"/>
    </row>
    <row r="8" spans="2:11" ht="24" customHeight="1" x14ac:dyDescent="0.25">
      <c r="B8" s="505" t="s">
        <v>111</v>
      </c>
      <c r="C8" s="466">
        <v>12</v>
      </c>
      <c r="D8" s="466">
        <v>11</v>
      </c>
      <c r="E8" s="466">
        <v>25</v>
      </c>
      <c r="F8" s="466">
        <v>9</v>
      </c>
      <c r="G8" s="466">
        <v>10</v>
      </c>
      <c r="H8" s="466">
        <v>8</v>
      </c>
      <c r="I8" s="466">
        <v>7</v>
      </c>
    </row>
    <row r="9" spans="2:11" ht="24" customHeight="1" x14ac:dyDescent="0.25">
      <c r="B9" s="425"/>
      <c r="C9" s="447"/>
      <c r="D9" s="447"/>
      <c r="E9" s="447"/>
      <c r="F9" s="447"/>
      <c r="G9" s="447"/>
      <c r="H9" s="447"/>
      <c r="I9" s="447"/>
    </row>
    <row r="10" spans="2:11" ht="24" customHeight="1" x14ac:dyDescent="0.25">
      <c r="B10" s="412" t="s">
        <v>71</v>
      </c>
      <c r="C10" s="473"/>
      <c r="D10" s="473"/>
      <c r="E10" s="473"/>
      <c r="F10" s="473"/>
      <c r="G10" s="473"/>
      <c r="H10" s="473"/>
      <c r="I10" s="473"/>
    </row>
    <row r="11" spans="2:11" ht="24" customHeight="1" x14ac:dyDescent="0.25">
      <c r="B11" s="425" t="s">
        <v>90</v>
      </c>
      <c r="C11" s="448">
        <v>214</v>
      </c>
      <c r="D11" s="448">
        <v>117</v>
      </c>
      <c r="E11" s="448">
        <v>138</v>
      </c>
      <c r="F11" s="448">
        <v>157</v>
      </c>
      <c r="G11" s="448">
        <v>128</v>
      </c>
      <c r="H11" s="448">
        <v>201</v>
      </c>
      <c r="I11" s="448">
        <v>260</v>
      </c>
    </row>
    <row r="12" spans="2:11" ht="24" customHeight="1" x14ac:dyDescent="0.25">
      <c r="B12" s="425" t="s">
        <v>91</v>
      </c>
      <c r="C12" s="448">
        <v>17</v>
      </c>
      <c r="D12" s="448">
        <v>42</v>
      </c>
      <c r="E12" s="448">
        <v>83</v>
      </c>
      <c r="F12" s="448">
        <v>13</v>
      </c>
      <c r="G12" s="448">
        <v>5</v>
      </c>
      <c r="H12" s="448">
        <v>2</v>
      </c>
      <c r="I12" s="448">
        <v>3</v>
      </c>
    </row>
    <row r="13" spans="2:11" ht="24" customHeight="1" x14ac:dyDescent="0.25">
      <c r="B13" s="425" t="s">
        <v>101</v>
      </c>
      <c r="C13" s="448">
        <v>7</v>
      </c>
      <c r="D13" s="448">
        <v>10</v>
      </c>
      <c r="E13" s="448">
        <v>15</v>
      </c>
      <c r="F13" s="448">
        <v>14</v>
      </c>
      <c r="G13" s="448">
        <v>9</v>
      </c>
      <c r="H13" s="448">
        <v>18</v>
      </c>
      <c r="I13" s="448">
        <v>15</v>
      </c>
    </row>
    <row r="14" spans="2:11" ht="24" customHeight="1" x14ac:dyDescent="0.25">
      <c r="B14" s="440" t="s">
        <v>249</v>
      </c>
      <c r="C14" s="449">
        <f>SUM(C11:C13)</f>
        <v>238</v>
      </c>
      <c r="D14" s="449">
        <f t="shared" ref="D14:I14" si="0">SUM(D11:D13)</f>
        <v>169</v>
      </c>
      <c r="E14" s="449">
        <f t="shared" si="0"/>
        <v>236</v>
      </c>
      <c r="F14" s="449">
        <f t="shared" si="0"/>
        <v>184</v>
      </c>
      <c r="G14" s="449">
        <f t="shared" si="0"/>
        <v>142</v>
      </c>
      <c r="H14" s="449">
        <f t="shared" ref="H14" si="1">SUM(H11:H13)</f>
        <v>221</v>
      </c>
      <c r="I14" s="449">
        <f t="shared" si="0"/>
        <v>278</v>
      </c>
    </row>
    <row r="15" spans="2:11" ht="24" customHeight="1" x14ac:dyDescent="0.25">
      <c r="B15" s="425"/>
      <c r="C15" s="448"/>
      <c r="D15" s="448"/>
      <c r="E15" s="448"/>
      <c r="F15" s="448"/>
      <c r="G15" s="448"/>
      <c r="H15" s="448"/>
      <c r="I15" s="448"/>
    </row>
    <row r="16" spans="2:11" ht="24" customHeight="1" x14ac:dyDescent="0.25">
      <c r="B16" s="412" t="s">
        <v>383</v>
      </c>
      <c r="C16" s="451">
        <v>422</v>
      </c>
      <c r="D16" s="451">
        <v>366</v>
      </c>
      <c r="E16" s="451">
        <v>485</v>
      </c>
      <c r="F16" s="451">
        <v>463</v>
      </c>
      <c r="G16" s="451">
        <v>447</v>
      </c>
      <c r="H16" s="451">
        <v>390</v>
      </c>
      <c r="I16" s="451">
        <v>400</v>
      </c>
    </row>
    <row r="17" spans="2:10" s="58" customFormat="1" ht="24" customHeight="1" x14ac:dyDescent="0.25">
      <c r="B17" s="441"/>
      <c r="C17" s="452"/>
      <c r="D17" s="452"/>
      <c r="E17" s="452"/>
      <c r="F17" s="452"/>
      <c r="G17" s="452"/>
      <c r="H17" s="452"/>
      <c r="I17" s="452"/>
    </row>
    <row r="18" spans="2:10" ht="24" customHeight="1" x14ac:dyDescent="0.25">
      <c r="B18" s="412" t="s">
        <v>74</v>
      </c>
      <c r="C18" s="473"/>
      <c r="D18" s="473"/>
      <c r="E18" s="473"/>
      <c r="F18" s="473"/>
      <c r="G18" s="473"/>
      <c r="H18" s="473"/>
      <c r="I18" s="473"/>
    </row>
    <row r="19" spans="2:10" ht="24" customHeight="1" x14ac:dyDescent="0.25">
      <c r="B19" s="425" t="s">
        <v>92</v>
      </c>
      <c r="C19" s="448">
        <v>5</v>
      </c>
      <c r="D19" s="448">
        <v>5</v>
      </c>
      <c r="E19" s="448">
        <v>10</v>
      </c>
      <c r="F19" s="448">
        <v>9</v>
      </c>
      <c r="G19" s="448">
        <v>2</v>
      </c>
      <c r="H19" s="448">
        <v>2</v>
      </c>
      <c r="I19" s="448">
        <v>2</v>
      </c>
    </row>
    <row r="20" spans="2:10" ht="24" customHeight="1" x14ac:dyDescent="0.25">
      <c r="B20" s="425" t="s">
        <v>93</v>
      </c>
      <c r="C20" s="448">
        <v>18</v>
      </c>
      <c r="D20" s="448">
        <v>13</v>
      </c>
      <c r="E20" s="448">
        <v>21</v>
      </c>
      <c r="F20" s="448">
        <v>5</v>
      </c>
      <c r="G20" s="448">
        <v>6</v>
      </c>
      <c r="H20" s="448">
        <v>4</v>
      </c>
      <c r="I20" s="448">
        <v>5</v>
      </c>
    </row>
    <row r="21" spans="2:10" ht="24" customHeight="1" x14ac:dyDescent="0.25">
      <c r="B21" s="440" t="s">
        <v>249</v>
      </c>
      <c r="C21" s="449">
        <f>SUM(C19:C20)</f>
        <v>23</v>
      </c>
      <c r="D21" s="449">
        <f t="shared" ref="D21:I21" si="2">SUM(D19:D20)</f>
        <v>18</v>
      </c>
      <c r="E21" s="449">
        <f t="shared" si="2"/>
        <v>31</v>
      </c>
      <c r="F21" s="449">
        <f t="shared" si="2"/>
        <v>14</v>
      </c>
      <c r="G21" s="449">
        <f t="shared" si="2"/>
        <v>8</v>
      </c>
      <c r="H21" s="449">
        <f t="shared" ref="H21" si="3">SUM(H19:H20)</f>
        <v>6</v>
      </c>
      <c r="I21" s="449">
        <f t="shared" si="2"/>
        <v>7</v>
      </c>
    </row>
    <row r="22" spans="2:10" ht="24" customHeight="1" x14ac:dyDescent="0.25">
      <c r="B22" s="425"/>
      <c r="C22" s="448"/>
      <c r="D22" s="448"/>
      <c r="E22" s="448"/>
      <c r="F22" s="448"/>
      <c r="G22" s="448"/>
      <c r="H22" s="448"/>
      <c r="I22" s="448"/>
    </row>
    <row r="23" spans="2:10" ht="24" customHeight="1" x14ac:dyDescent="0.25">
      <c r="B23" s="412" t="s">
        <v>77</v>
      </c>
      <c r="C23" s="473"/>
      <c r="D23" s="473"/>
      <c r="E23" s="473"/>
      <c r="F23" s="473"/>
      <c r="G23" s="473"/>
      <c r="H23" s="473"/>
      <c r="I23" s="473"/>
    </row>
    <row r="24" spans="2:10" ht="24" customHeight="1" x14ac:dyDescent="0.25">
      <c r="B24" s="425" t="s">
        <v>94</v>
      </c>
      <c r="C24" s="448">
        <v>33</v>
      </c>
      <c r="D24" s="448">
        <v>72</v>
      </c>
      <c r="E24" s="448">
        <v>62</v>
      </c>
      <c r="F24" s="448">
        <v>10</v>
      </c>
      <c r="G24" s="448">
        <v>3</v>
      </c>
      <c r="H24" s="448">
        <v>9</v>
      </c>
      <c r="I24" s="448">
        <v>12</v>
      </c>
    </row>
    <row r="25" spans="2:10" ht="24" customHeight="1" x14ac:dyDescent="0.25">
      <c r="B25" s="425" t="s">
        <v>95</v>
      </c>
      <c r="C25" s="448">
        <v>30</v>
      </c>
      <c r="D25" s="448">
        <v>32</v>
      </c>
      <c r="E25" s="448">
        <v>36</v>
      </c>
      <c r="F25" s="448">
        <v>27</v>
      </c>
      <c r="G25" s="448">
        <v>30</v>
      </c>
      <c r="H25" s="448">
        <v>24</v>
      </c>
      <c r="I25" s="448">
        <v>22</v>
      </c>
    </row>
    <row r="26" spans="2:10" ht="24" customHeight="1" x14ac:dyDescent="0.25">
      <c r="B26" s="440" t="s">
        <v>249</v>
      </c>
      <c r="C26" s="449">
        <f>SUM(C24:C25)</f>
        <v>63</v>
      </c>
      <c r="D26" s="449">
        <f t="shared" ref="D26:I26" si="4">SUM(D24:D25)</f>
        <v>104</v>
      </c>
      <c r="E26" s="449">
        <f t="shared" si="4"/>
        <v>98</v>
      </c>
      <c r="F26" s="449">
        <f t="shared" si="4"/>
        <v>37</v>
      </c>
      <c r="G26" s="449">
        <f t="shared" si="4"/>
        <v>33</v>
      </c>
      <c r="H26" s="449">
        <f t="shared" ref="H26" si="5">SUM(H24:H25)</f>
        <v>33</v>
      </c>
      <c r="I26" s="449">
        <f t="shared" si="4"/>
        <v>34</v>
      </c>
    </row>
    <row r="27" spans="2:10" ht="24" customHeight="1" x14ac:dyDescent="0.25">
      <c r="B27" s="425"/>
      <c r="C27" s="448"/>
      <c r="D27" s="448"/>
      <c r="E27" s="448"/>
      <c r="F27" s="448"/>
      <c r="G27" s="448"/>
      <c r="H27" s="448"/>
      <c r="I27" s="448"/>
    </row>
    <row r="28" spans="2:10" ht="24" customHeight="1" x14ac:dyDescent="0.25">
      <c r="B28" s="412" t="s">
        <v>81</v>
      </c>
      <c r="C28" s="473"/>
      <c r="D28" s="473"/>
      <c r="E28" s="473"/>
      <c r="F28" s="473"/>
      <c r="G28" s="473"/>
      <c r="H28" s="473"/>
      <c r="I28" s="473"/>
    </row>
    <row r="29" spans="2:10" ht="24" customHeight="1" x14ac:dyDescent="0.25">
      <c r="B29" s="425" t="s">
        <v>98</v>
      </c>
      <c r="C29" s="448">
        <v>153</v>
      </c>
      <c r="D29" s="448">
        <v>130</v>
      </c>
      <c r="E29" s="448">
        <v>111</v>
      </c>
      <c r="F29" s="448">
        <v>133</v>
      </c>
      <c r="G29" s="448">
        <v>115</v>
      </c>
      <c r="H29" s="448">
        <v>116</v>
      </c>
      <c r="I29" s="448">
        <v>116</v>
      </c>
    </row>
    <row r="30" spans="2:10" ht="24" customHeight="1" x14ac:dyDescent="0.25">
      <c r="B30" s="425" t="s">
        <v>99</v>
      </c>
      <c r="C30" s="448">
        <v>634</v>
      </c>
      <c r="D30" s="448">
        <v>680</v>
      </c>
      <c r="E30" s="448">
        <v>607</v>
      </c>
      <c r="F30" s="448">
        <v>818</v>
      </c>
      <c r="G30" s="448">
        <v>948</v>
      </c>
      <c r="H30" s="448">
        <v>1110</v>
      </c>
      <c r="I30" s="448">
        <v>1200</v>
      </c>
    </row>
    <row r="31" spans="2:10" ht="24" customHeight="1" x14ac:dyDescent="0.25">
      <c r="B31" s="440" t="s">
        <v>249</v>
      </c>
      <c r="C31" s="449">
        <f>SUM(C29:C30)</f>
        <v>787</v>
      </c>
      <c r="D31" s="449">
        <f t="shared" ref="D31:I31" si="6">SUM(D29:D30)</f>
        <v>810</v>
      </c>
      <c r="E31" s="449">
        <f t="shared" si="6"/>
        <v>718</v>
      </c>
      <c r="F31" s="449">
        <f t="shared" si="6"/>
        <v>951</v>
      </c>
      <c r="G31" s="449">
        <f t="shared" si="6"/>
        <v>1063</v>
      </c>
      <c r="H31" s="449">
        <f t="shared" ref="H31" si="7">SUM(H29:H30)</f>
        <v>1226</v>
      </c>
      <c r="I31" s="449">
        <f t="shared" si="6"/>
        <v>1316</v>
      </c>
    </row>
    <row r="32" spans="2:10" ht="16.5" customHeight="1" x14ac:dyDescent="0.25">
      <c r="B32" s="442"/>
      <c r="C32" s="467"/>
      <c r="D32" s="467"/>
      <c r="E32" s="467"/>
      <c r="F32" s="467"/>
      <c r="G32" s="467"/>
      <c r="H32" s="467"/>
      <c r="I32" s="467"/>
      <c r="J32" s="87"/>
    </row>
    <row r="33" spans="2:9" ht="9.9" customHeight="1" x14ac:dyDescent="0.25">
      <c r="B33" s="55"/>
      <c r="C33" s="461"/>
      <c r="D33" s="461"/>
      <c r="E33" s="461"/>
      <c r="F33" s="461"/>
      <c r="G33" s="461"/>
      <c r="H33" s="461"/>
      <c r="I33" s="461"/>
    </row>
    <row r="34" spans="2:9" ht="29.25" customHeight="1" x14ac:dyDescent="0.25">
      <c r="B34" s="339" t="s">
        <v>53</v>
      </c>
      <c r="C34" s="456">
        <f>+C31+C26+C21+C16+C14+C8</f>
        <v>1545</v>
      </c>
      <c r="D34" s="456">
        <f t="shared" ref="D34:I34" si="8">+D31+D26+D21+D16+D14+D8</f>
        <v>1478</v>
      </c>
      <c r="E34" s="456">
        <f t="shared" si="8"/>
        <v>1593</v>
      </c>
      <c r="F34" s="456">
        <f t="shared" si="8"/>
        <v>1658</v>
      </c>
      <c r="G34" s="456">
        <f t="shared" si="8"/>
        <v>1703</v>
      </c>
      <c r="H34" s="456">
        <f t="shared" ref="H34" si="9">+H31+H26+H21+H16+H14+H8</f>
        <v>1884</v>
      </c>
      <c r="I34" s="456">
        <f t="shared" si="8"/>
        <v>2042</v>
      </c>
    </row>
    <row r="36" spans="2:9" ht="10.5" customHeight="1" x14ac:dyDescent="0.25">
      <c r="B36" s="404" t="s">
        <v>390</v>
      </c>
      <c r="C36"/>
      <c r="D36"/>
      <c r="E36"/>
      <c r="F36"/>
      <c r="G36"/>
      <c r="H36"/>
      <c r="I36"/>
    </row>
    <row r="37" spans="2:9" ht="10.5" customHeight="1" x14ac:dyDescent="0.25">
      <c r="B37" s="404" t="s">
        <v>385</v>
      </c>
      <c r="C37"/>
      <c r="D37"/>
      <c r="E37"/>
      <c r="F37"/>
      <c r="G37"/>
      <c r="H37"/>
      <c r="I37"/>
    </row>
    <row r="38" spans="2:9" ht="10.5" customHeight="1" x14ac:dyDescent="0.25">
      <c r="B38" s="404" t="s">
        <v>392</v>
      </c>
    </row>
    <row r="39" spans="2:9" ht="10.5" customHeight="1" x14ac:dyDescent="0.25">
      <c r="B39" s="40" t="s">
        <v>397</v>
      </c>
    </row>
    <row r="40" spans="2:9" x14ac:dyDescent="0.25">
      <c r="B40" s="40"/>
    </row>
  </sheetData>
  <customSheetViews>
    <customSheetView guid="{C6DB9338-125F-4216-B781-9736B7EB9E61}" scale="130" showPageBreaks="1" showGridLines="0" printArea="1" view="pageBreakPreview">
      <selection activeCell="F46" sqref="F46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>
        <oddFooter>&amp;A</oddFooter>
      </headerFooter>
    </customSheetView>
  </customSheetViews>
  <hyperlinks>
    <hyperlink ref="K2" location="contenido!A58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A2:L69"/>
  <sheetViews>
    <sheetView showGridLines="0" view="pageBreakPreview" topLeftCell="A40" zoomScaleNormal="100" zoomScaleSheetLayoutView="100" workbookViewId="0">
      <selection activeCell="C76" sqref="C76"/>
    </sheetView>
  </sheetViews>
  <sheetFormatPr baseColWidth="10" defaultRowHeight="13.2" x14ac:dyDescent="0.25"/>
  <cols>
    <col min="1" max="1" width="2.6640625" customWidth="1"/>
    <col min="2" max="2" width="9.6640625" customWidth="1"/>
    <col min="3" max="9" width="15.6640625" customWidth="1"/>
    <col min="10" max="10" width="3.88671875" customWidth="1"/>
  </cols>
  <sheetData>
    <row r="2" spans="2:12" ht="15.6" x14ac:dyDescent="0.3">
      <c r="B2" s="123" t="s">
        <v>512</v>
      </c>
      <c r="C2" s="13"/>
      <c r="D2" s="13"/>
      <c r="H2" s="8"/>
      <c r="I2" s="8"/>
      <c r="K2" s="148" t="s">
        <v>226</v>
      </c>
    </row>
    <row r="3" spans="2:12" ht="15.6" x14ac:dyDescent="0.3">
      <c r="B3" s="123" t="s">
        <v>286</v>
      </c>
      <c r="C3" s="13"/>
      <c r="D3" s="13"/>
    </row>
    <row r="4" spans="2:12" x14ac:dyDescent="0.25">
      <c r="B4" s="6"/>
      <c r="C4" s="6"/>
      <c r="D4" s="6"/>
    </row>
    <row r="5" spans="2:12" ht="20.100000000000001" customHeight="1" x14ac:dyDescent="0.25">
      <c r="B5" s="69" t="s">
        <v>6</v>
      </c>
      <c r="C5" s="69">
        <v>2000</v>
      </c>
      <c r="D5" s="69">
        <v>2001</v>
      </c>
      <c r="E5" s="69">
        <v>2002</v>
      </c>
      <c r="F5" s="69">
        <v>2003</v>
      </c>
      <c r="G5" s="69">
        <v>2004</v>
      </c>
      <c r="H5" s="69">
        <v>2005</v>
      </c>
      <c r="I5" s="69">
        <v>2006</v>
      </c>
    </row>
    <row r="6" spans="2:12" ht="9.9" customHeight="1" x14ac:dyDescent="0.25">
      <c r="B6" s="16"/>
      <c r="C6" s="16"/>
      <c r="D6" s="16"/>
      <c r="E6" s="16"/>
      <c r="F6" s="16"/>
      <c r="G6" s="16"/>
      <c r="H6" s="16"/>
      <c r="I6" s="16"/>
    </row>
    <row r="7" spans="2:12" ht="15.9" customHeight="1" x14ac:dyDescent="0.25">
      <c r="B7" s="192" t="s">
        <v>7</v>
      </c>
      <c r="C7" s="193">
        <v>679806</v>
      </c>
      <c r="D7" s="193">
        <v>720168</v>
      </c>
      <c r="E7" s="193">
        <v>725510</v>
      </c>
      <c r="F7" s="193">
        <v>746121</v>
      </c>
      <c r="G7" s="193">
        <v>754170</v>
      </c>
      <c r="H7" s="193">
        <v>765821</v>
      </c>
      <c r="I7" s="193">
        <v>786930</v>
      </c>
      <c r="L7" s="10"/>
    </row>
    <row r="8" spans="2:12" ht="15.9" customHeight="1" x14ac:dyDescent="0.25">
      <c r="B8" s="194" t="s">
        <v>8</v>
      </c>
      <c r="C8" s="195">
        <v>1366211</v>
      </c>
      <c r="D8" s="195">
        <v>1430968</v>
      </c>
      <c r="E8" s="195">
        <v>1454466</v>
      </c>
      <c r="F8" s="195">
        <v>1486837</v>
      </c>
      <c r="G8" s="195">
        <v>1510966</v>
      </c>
      <c r="H8" s="195">
        <v>1514419</v>
      </c>
      <c r="I8" s="195">
        <v>1562619</v>
      </c>
      <c r="L8" s="10"/>
    </row>
    <row r="9" spans="2:12" ht="15.9" customHeight="1" x14ac:dyDescent="0.25">
      <c r="B9" s="196" t="s">
        <v>9</v>
      </c>
      <c r="C9" s="197">
        <v>2081210</v>
      </c>
      <c r="D9" s="197">
        <v>2160163</v>
      </c>
      <c r="E9" s="197">
        <v>2194068</v>
      </c>
      <c r="F9" s="197">
        <v>2247189</v>
      </c>
      <c r="G9" s="197">
        <v>2284471</v>
      </c>
      <c r="H9" s="197">
        <v>2287393</v>
      </c>
      <c r="I9" s="197">
        <v>2355750</v>
      </c>
    </row>
    <row r="10" spans="2:12" ht="15.9" customHeight="1" x14ac:dyDescent="0.25">
      <c r="B10" s="194" t="s">
        <v>10</v>
      </c>
      <c r="C10" s="195">
        <v>2770067</v>
      </c>
      <c r="D10" s="195">
        <v>2882970</v>
      </c>
      <c r="E10" s="195">
        <v>2913942</v>
      </c>
      <c r="F10" s="195">
        <v>3022604</v>
      </c>
      <c r="G10" s="195">
        <v>3056295</v>
      </c>
      <c r="H10" s="195">
        <v>3070313</v>
      </c>
      <c r="I10" s="195">
        <v>3161389</v>
      </c>
    </row>
    <row r="11" spans="2:12" ht="15.9" customHeight="1" x14ac:dyDescent="0.25">
      <c r="B11" s="196" t="s">
        <v>11</v>
      </c>
      <c r="C11" s="197">
        <v>3482899</v>
      </c>
      <c r="D11" s="197">
        <v>3620308</v>
      </c>
      <c r="E11" s="197">
        <v>3663267</v>
      </c>
      <c r="F11" s="197">
        <v>3828551</v>
      </c>
      <c r="G11" s="197">
        <v>3852073</v>
      </c>
      <c r="H11" s="197">
        <v>3866407</v>
      </c>
      <c r="I11" s="197">
        <v>3979945</v>
      </c>
    </row>
    <row r="12" spans="2:12" ht="15.9" customHeight="1" x14ac:dyDescent="0.25">
      <c r="B12" s="194" t="s">
        <v>12</v>
      </c>
      <c r="C12" s="195">
        <v>4274621</v>
      </c>
      <c r="D12" s="195">
        <v>4404022</v>
      </c>
      <c r="E12" s="195">
        <v>4451815</v>
      </c>
      <c r="F12" s="195">
        <v>4668762</v>
      </c>
      <c r="G12" s="195">
        <v>4673852</v>
      </c>
      <c r="H12" s="195">
        <v>4698064</v>
      </c>
      <c r="I12" s="195">
        <v>4821971</v>
      </c>
    </row>
    <row r="13" spans="2:12" ht="15.9" customHeight="1" x14ac:dyDescent="0.25">
      <c r="B13" s="196" t="s">
        <v>13</v>
      </c>
      <c r="C13" s="197">
        <v>5136671</v>
      </c>
      <c r="D13" s="197">
        <v>5251230</v>
      </c>
      <c r="E13" s="197">
        <v>5292915</v>
      </c>
      <c r="F13" s="197">
        <v>5561644</v>
      </c>
      <c r="G13" s="197">
        <v>5534309</v>
      </c>
      <c r="H13" s="197">
        <v>5585131</v>
      </c>
      <c r="I13" s="197">
        <v>5736097</v>
      </c>
    </row>
    <row r="14" spans="2:12" ht="15.9" customHeight="1" x14ac:dyDescent="0.25">
      <c r="B14" s="194" t="s">
        <v>14</v>
      </c>
      <c r="C14" s="195">
        <v>6029986</v>
      </c>
      <c r="D14" s="195">
        <v>6152579</v>
      </c>
      <c r="E14" s="195">
        <v>6194210</v>
      </c>
      <c r="F14" s="195">
        <v>6478386</v>
      </c>
      <c r="G14" s="195">
        <v>6456794</v>
      </c>
      <c r="H14" s="195">
        <v>6462981</v>
      </c>
      <c r="I14" s="195">
        <v>6630570</v>
      </c>
      <c r="K14" s="21"/>
    </row>
    <row r="15" spans="2:12" ht="15.9" customHeight="1" x14ac:dyDescent="0.25">
      <c r="B15" s="196" t="s">
        <v>15</v>
      </c>
      <c r="C15" s="197">
        <v>6958831</v>
      </c>
      <c r="D15" s="197">
        <v>7080091</v>
      </c>
      <c r="E15" s="197">
        <v>7136132</v>
      </c>
      <c r="F15" s="197">
        <v>7380740</v>
      </c>
      <c r="G15" s="197">
        <v>7375808</v>
      </c>
      <c r="H15" s="197">
        <v>7334244</v>
      </c>
      <c r="I15" s="197">
        <v>7512228</v>
      </c>
      <c r="K15" s="10"/>
    </row>
    <row r="16" spans="2:12" ht="15.9" customHeight="1" x14ac:dyDescent="0.25">
      <c r="B16" s="194" t="s">
        <v>16</v>
      </c>
      <c r="C16" s="195">
        <v>7827480</v>
      </c>
      <c r="D16" s="195">
        <v>7956527</v>
      </c>
      <c r="E16" s="195">
        <v>8037069</v>
      </c>
      <c r="F16" s="195">
        <v>8203642</v>
      </c>
      <c r="G16" s="195">
        <v>8249442</v>
      </c>
      <c r="H16" s="195">
        <v>8187824</v>
      </c>
      <c r="I16" s="195">
        <v>8385992</v>
      </c>
    </row>
    <row r="17" spans="2:12" ht="15.9" customHeight="1" x14ac:dyDescent="0.25">
      <c r="B17" s="196" t="s">
        <v>17</v>
      </c>
      <c r="C17" s="197">
        <v>8585475</v>
      </c>
      <c r="D17" s="197">
        <v>8730090</v>
      </c>
      <c r="E17" s="197">
        <v>8876912</v>
      </c>
      <c r="F17" s="197">
        <v>9000103</v>
      </c>
      <c r="G17" s="197">
        <v>9071965</v>
      </c>
      <c r="H17" s="197">
        <v>9046280</v>
      </c>
      <c r="I17" s="197">
        <v>9232074</v>
      </c>
    </row>
    <row r="18" spans="2:12" ht="15.9" customHeight="1" x14ac:dyDescent="0.25">
      <c r="B18" s="198" t="s">
        <v>18</v>
      </c>
      <c r="C18" s="199">
        <v>9311444</v>
      </c>
      <c r="D18" s="199">
        <v>9472293</v>
      </c>
      <c r="E18" s="199">
        <v>9658279</v>
      </c>
      <c r="F18" s="199">
        <v>9784355</v>
      </c>
      <c r="G18" s="199">
        <v>9864302</v>
      </c>
      <c r="H18" s="199">
        <v>9868302</v>
      </c>
      <c r="I18" s="199">
        <v>10088550</v>
      </c>
    </row>
    <row r="19" spans="2:12" ht="8.25" customHeight="1" x14ac:dyDescent="0.25">
      <c r="B19" s="29"/>
      <c r="C19" s="29"/>
      <c r="D19" s="29"/>
      <c r="E19" s="200"/>
      <c r="F19" s="200"/>
      <c r="G19" s="200"/>
      <c r="H19" s="200"/>
      <c r="I19" s="200"/>
      <c r="J19" s="10"/>
    </row>
    <row r="20" spans="2:12" ht="20.100000000000001" customHeight="1" x14ac:dyDescent="0.25">
      <c r="B20" s="69" t="s">
        <v>6</v>
      </c>
      <c r="C20" s="69">
        <v>2007</v>
      </c>
      <c r="D20" s="69">
        <v>2008</v>
      </c>
      <c r="E20" s="69">
        <v>2009</v>
      </c>
      <c r="F20" s="69">
        <v>2010</v>
      </c>
      <c r="G20" s="69" t="s">
        <v>224</v>
      </c>
      <c r="H20" s="69" t="s">
        <v>417</v>
      </c>
      <c r="I20" s="248"/>
      <c r="J20" s="10"/>
    </row>
    <row r="21" spans="2:12" x14ac:dyDescent="0.25">
      <c r="B21" s="16"/>
      <c r="C21" s="16"/>
      <c r="D21" s="16"/>
      <c r="E21" s="16"/>
      <c r="F21" s="16"/>
      <c r="G21" s="29"/>
      <c r="H21" s="29"/>
      <c r="I21" s="29"/>
      <c r="J21" s="10"/>
    </row>
    <row r="22" spans="2:12" ht="15.9" customHeight="1" x14ac:dyDescent="0.25">
      <c r="B22" s="192" t="s">
        <v>7</v>
      </c>
      <c r="C22" s="193">
        <v>833261</v>
      </c>
      <c r="D22" s="193">
        <v>832329</v>
      </c>
      <c r="E22" s="193">
        <v>809272</v>
      </c>
      <c r="F22" s="193">
        <v>831392</v>
      </c>
      <c r="G22" s="193">
        <v>846632</v>
      </c>
      <c r="H22" s="193">
        <v>847724</v>
      </c>
      <c r="I22" s="336"/>
      <c r="J22" s="10"/>
      <c r="L22" s="10"/>
    </row>
    <row r="23" spans="2:12" ht="15.9" customHeight="1" x14ac:dyDescent="0.25">
      <c r="B23" s="194" t="s">
        <v>8</v>
      </c>
      <c r="C23" s="195">
        <v>1639109</v>
      </c>
      <c r="D23" s="195">
        <v>1650912</v>
      </c>
      <c r="E23" s="195">
        <v>1627465</v>
      </c>
      <c r="F23" s="195">
        <v>1637170</v>
      </c>
      <c r="G23" s="195">
        <v>1673018</v>
      </c>
      <c r="H23" s="195">
        <v>1671885</v>
      </c>
      <c r="I23" s="311"/>
      <c r="J23" s="10"/>
      <c r="L23" s="10"/>
    </row>
    <row r="24" spans="2:12" ht="15.9" customHeight="1" x14ac:dyDescent="0.25">
      <c r="B24" s="196" t="s">
        <v>9</v>
      </c>
      <c r="C24" s="197">
        <v>2470753</v>
      </c>
      <c r="D24" s="197">
        <v>2499301</v>
      </c>
      <c r="E24" s="197">
        <v>2467329</v>
      </c>
      <c r="F24" s="197">
        <v>2468018</v>
      </c>
      <c r="G24" s="197">
        <v>2518032</v>
      </c>
      <c r="H24" s="197">
        <v>2520697</v>
      </c>
      <c r="I24" s="336"/>
      <c r="L24" s="10"/>
    </row>
    <row r="25" spans="2:12" ht="15.9" customHeight="1" x14ac:dyDescent="0.25">
      <c r="B25" s="194" t="s">
        <v>10</v>
      </c>
      <c r="C25" s="195">
        <v>3312464</v>
      </c>
      <c r="D25" s="195">
        <v>3353366</v>
      </c>
      <c r="E25" s="195">
        <v>3315351</v>
      </c>
      <c r="F25" s="195">
        <v>3302371</v>
      </c>
      <c r="G25" s="195">
        <v>3358592</v>
      </c>
      <c r="H25" s="195">
        <v>3384736</v>
      </c>
      <c r="I25" s="311"/>
      <c r="L25" s="10"/>
    </row>
    <row r="26" spans="2:12" ht="15.9" customHeight="1" x14ac:dyDescent="0.25">
      <c r="B26" s="196" t="s">
        <v>11</v>
      </c>
      <c r="C26" s="197">
        <v>4175927</v>
      </c>
      <c r="D26" s="197">
        <v>4226722</v>
      </c>
      <c r="E26" s="197">
        <v>4191901</v>
      </c>
      <c r="F26" s="197">
        <v>4174718</v>
      </c>
      <c r="G26" s="197">
        <v>4221366</v>
      </c>
      <c r="H26" s="197">
        <v>4279754</v>
      </c>
      <c r="I26" s="336"/>
      <c r="L26" s="10"/>
    </row>
    <row r="27" spans="2:12" ht="15.9" customHeight="1" x14ac:dyDescent="0.25">
      <c r="B27" s="194" t="s">
        <v>12</v>
      </c>
      <c r="C27" s="195">
        <v>5033809</v>
      </c>
      <c r="D27" s="195">
        <v>5139244</v>
      </c>
      <c r="E27" s="195">
        <v>5089443</v>
      </c>
      <c r="F27" s="195">
        <v>5081456</v>
      </c>
      <c r="G27" s="195">
        <v>5111209</v>
      </c>
      <c r="H27" s="195">
        <v>5194605</v>
      </c>
      <c r="I27" s="311"/>
      <c r="L27" s="10"/>
    </row>
    <row r="28" spans="2:12" ht="15.9" customHeight="1" x14ac:dyDescent="0.25">
      <c r="B28" s="196" t="s">
        <v>13</v>
      </c>
      <c r="C28" s="197">
        <v>5944031</v>
      </c>
      <c r="D28" s="197">
        <v>6089650</v>
      </c>
      <c r="E28" s="197">
        <v>6023203</v>
      </c>
      <c r="F28" s="197">
        <v>6039719</v>
      </c>
      <c r="G28" s="197">
        <v>6062688</v>
      </c>
      <c r="H28" s="197">
        <v>6170784</v>
      </c>
      <c r="I28" s="336"/>
      <c r="L28" s="10"/>
    </row>
    <row r="29" spans="2:12" ht="15.9" customHeight="1" x14ac:dyDescent="0.25">
      <c r="B29" s="194" t="s">
        <v>14</v>
      </c>
      <c r="C29" s="195">
        <v>6861865</v>
      </c>
      <c r="D29" s="195">
        <v>7033179</v>
      </c>
      <c r="E29" s="195">
        <v>6965357</v>
      </c>
      <c r="F29" s="195">
        <v>7007219</v>
      </c>
      <c r="G29" s="195">
        <v>7033212</v>
      </c>
      <c r="H29" s="195">
        <v>7164495</v>
      </c>
      <c r="I29" s="311"/>
      <c r="L29" s="10"/>
    </row>
    <row r="30" spans="2:12" ht="15.9" customHeight="1" x14ac:dyDescent="0.25">
      <c r="B30" s="196" t="s">
        <v>15</v>
      </c>
      <c r="C30" s="197">
        <v>7761300</v>
      </c>
      <c r="D30" s="197">
        <v>7976273</v>
      </c>
      <c r="E30" s="197">
        <v>7888450</v>
      </c>
      <c r="F30" s="197">
        <v>7956044</v>
      </c>
      <c r="G30" s="197">
        <v>7996850</v>
      </c>
      <c r="H30" s="197">
        <v>8148801</v>
      </c>
      <c r="I30" s="336"/>
      <c r="L30" s="10"/>
    </row>
    <row r="31" spans="2:12" ht="15.9" customHeight="1" x14ac:dyDescent="0.25">
      <c r="B31" s="194" t="s">
        <v>16</v>
      </c>
      <c r="C31" s="195">
        <v>8669521</v>
      </c>
      <c r="D31" s="195">
        <v>8886980</v>
      </c>
      <c r="E31" s="195">
        <v>8811459</v>
      </c>
      <c r="F31" s="195">
        <v>8885501</v>
      </c>
      <c r="G31" s="195">
        <v>8949292</v>
      </c>
      <c r="H31" s="195"/>
      <c r="I31" s="311"/>
      <c r="L31" s="10"/>
    </row>
    <row r="32" spans="2:12" ht="15.9" customHeight="1" x14ac:dyDescent="0.25">
      <c r="B32" s="196" t="s">
        <v>17</v>
      </c>
      <c r="C32" s="197">
        <v>9527952</v>
      </c>
      <c r="D32" s="197">
        <v>9778050</v>
      </c>
      <c r="E32" s="197">
        <v>9706053</v>
      </c>
      <c r="F32" s="197">
        <v>9798085</v>
      </c>
      <c r="G32" s="197">
        <v>9871053</v>
      </c>
      <c r="H32" s="197"/>
      <c r="I32" s="336"/>
      <c r="L32" s="10"/>
    </row>
    <row r="33" spans="1:12" ht="15.9" customHeight="1" x14ac:dyDescent="0.25">
      <c r="B33" s="198" t="s">
        <v>18</v>
      </c>
      <c r="C33" s="199">
        <v>10345982</v>
      </c>
      <c r="D33" s="199">
        <v>10589481</v>
      </c>
      <c r="E33" s="199">
        <v>10549037</v>
      </c>
      <c r="F33" s="199">
        <v>10676691</v>
      </c>
      <c r="G33" s="199">
        <v>10742638</v>
      </c>
      <c r="H33" s="199"/>
      <c r="I33" s="311"/>
      <c r="L33" s="10"/>
    </row>
    <row r="34" spans="1:12" x14ac:dyDescent="0.25">
      <c r="B34" s="130" t="s">
        <v>112</v>
      </c>
      <c r="I34" s="94"/>
    </row>
    <row r="35" spans="1:12" x14ac:dyDescent="0.25">
      <c r="B35" s="130" t="s">
        <v>214</v>
      </c>
    </row>
    <row r="36" spans="1:12" x14ac:dyDescent="0.25">
      <c r="B36" s="131" t="s">
        <v>347</v>
      </c>
    </row>
    <row r="37" spans="1:12" x14ac:dyDescent="0.25">
      <c r="B37" s="132" t="s">
        <v>288</v>
      </c>
    </row>
    <row r="39" spans="1:12" ht="18" x14ac:dyDescent="0.3">
      <c r="A39" s="964" t="s">
        <v>513</v>
      </c>
      <c r="B39" s="964"/>
      <c r="C39" s="964"/>
      <c r="D39" s="964"/>
      <c r="E39" s="964"/>
      <c r="F39" s="964"/>
      <c r="G39" s="964"/>
      <c r="H39" s="964"/>
      <c r="I39" s="964"/>
      <c r="J39" s="964"/>
      <c r="K39" s="148" t="s">
        <v>226</v>
      </c>
    </row>
    <row r="68" spans="2:2" x14ac:dyDescent="0.25">
      <c r="B68" s="131" t="s">
        <v>348</v>
      </c>
    </row>
    <row r="69" spans="2:2" x14ac:dyDescent="0.25">
      <c r="B69" s="132" t="s">
        <v>288</v>
      </c>
    </row>
  </sheetData>
  <customSheetViews>
    <customSheetView guid="{C6DB9338-125F-4216-B781-9736B7EB9E61}" scale="130" showPageBreaks="1" showGridLines="0" printArea="1" view="pageBreakPreview">
      <selection activeCell="G20" sqref="G20"/>
      <pageMargins left="0.19685039370078741" right="0.15748031496062992" top="0.98425196850393704" bottom="0.98425196850393704" header="0" footer="0"/>
      <printOptions horizontalCentered="1"/>
      <pageSetup scale="80" orientation="landscape" r:id="rId1"/>
      <headerFooter alignWithMargins="0">
        <oddFooter>&amp;A</oddFooter>
      </headerFooter>
    </customSheetView>
  </customSheetViews>
  <mergeCells count="1">
    <mergeCell ref="A39:J39"/>
  </mergeCells>
  <hyperlinks>
    <hyperlink ref="K2" location="contenido!A1" display="volver al índice"/>
    <hyperlink ref="K39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92D050"/>
  </sheetPr>
  <dimension ref="B2:K51"/>
  <sheetViews>
    <sheetView showGridLines="0" view="pageBreakPreview" zoomScale="110" zoomScaleNormal="100" zoomScaleSheetLayoutView="110" workbookViewId="0">
      <selection activeCell="K33" sqref="K33:K45"/>
    </sheetView>
  </sheetViews>
  <sheetFormatPr baseColWidth="10" defaultColWidth="11.44140625" defaultRowHeight="13.2" x14ac:dyDescent="0.25"/>
  <cols>
    <col min="1" max="1" width="3.109375" style="31" customWidth="1"/>
    <col min="2" max="2" width="16.6640625" style="31" customWidth="1"/>
    <col min="3" max="8" width="14.6640625" style="31" customWidth="1"/>
    <col min="9" max="9" width="16.6640625" style="31" customWidth="1"/>
    <col min="10" max="10" width="3.5546875" style="31" customWidth="1"/>
    <col min="11" max="11" width="12.33203125" style="31" bestFit="1" customWidth="1"/>
    <col min="12" max="16384" width="11.44140625" style="31"/>
  </cols>
  <sheetData>
    <row r="2" spans="2:11" ht="15.6" x14ac:dyDescent="0.3">
      <c r="B2" s="510" t="s">
        <v>210</v>
      </c>
      <c r="C2" s="58"/>
      <c r="D2" s="58"/>
      <c r="E2" s="58"/>
      <c r="F2" s="48"/>
      <c r="G2" s="48"/>
      <c r="H2" s="48"/>
      <c r="K2" s="145" t="s">
        <v>226</v>
      </c>
    </row>
    <row r="3" spans="2:11" ht="15.6" x14ac:dyDescent="0.3">
      <c r="B3" s="437" t="s">
        <v>342</v>
      </c>
      <c r="C3" s="48"/>
      <c r="D3" s="48"/>
      <c r="E3" s="48"/>
      <c r="F3" s="48"/>
      <c r="G3" s="48"/>
      <c r="H3" s="48"/>
      <c r="I3" s="48"/>
    </row>
    <row r="4" spans="2:11" x14ac:dyDescent="0.25">
      <c r="B4" s="48"/>
      <c r="C4" s="48"/>
      <c r="D4" s="48"/>
      <c r="E4" s="48"/>
      <c r="F4" s="48"/>
      <c r="G4" s="48"/>
      <c r="H4" s="48"/>
      <c r="I4" s="48"/>
    </row>
    <row r="5" spans="2:11" ht="35.1" customHeight="1" x14ac:dyDescent="0.25">
      <c r="B5" s="1028" t="s">
        <v>126</v>
      </c>
      <c r="C5" s="1029"/>
      <c r="D5" s="1029"/>
      <c r="E5" s="1029"/>
      <c r="F5" s="1029"/>
      <c r="G5" s="1030"/>
      <c r="H5" s="1030"/>
      <c r="I5" s="1030"/>
    </row>
    <row r="6" spans="2:11" ht="30" customHeight="1" x14ac:dyDescent="0.25">
      <c r="B6" s="76" t="s">
        <v>167</v>
      </c>
      <c r="C6" s="59">
        <v>2007</v>
      </c>
      <c r="D6" s="59">
        <v>2008</v>
      </c>
      <c r="E6" s="59">
        <v>2009</v>
      </c>
      <c r="F6" s="59">
        <v>2010</v>
      </c>
      <c r="G6" s="59">
        <v>2011</v>
      </c>
      <c r="H6" s="59" t="s">
        <v>417</v>
      </c>
      <c r="I6" s="553" t="s">
        <v>418</v>
      </c>
    </row>
    <row r="7" spans="2:11" ht="9.9" customHeight="1" x14ac:dyDescent="0.25">
      <c r="B7" s="16"/>
      <c r="C7" s="16"/>
      <c r="D7" s="16"/>
      <c r="E7" s="16"/>
      <c r="F7" s="16"/>
      <c r="G7" s="16"/>
      <c r="H7" s="16"/>
      <c r="I7" s="16"/>
    </row>
    <row r="8" spans="2:11" ht="20.100000000000001" customHeight="1" x14ac:dyDescent="0.25">
      <c r="B8" s="150" t="s">
        <v>0</v>
      </c>
      <c r="C8" s="157">
        <v>9135</v>
      </c>
      <c r="D8" s="157">
        <v>9276</v>
      </c>
      <c r="E8" s="157">
        <v>9312</v>
      </c>
      <c r="F8" s="157">
        <v>9089</v>
      </c>
      <c r="G8" s="157">
        <v>9160</v>
      </c>
      <c r="H8" s="157">
        <v>9242</v>
      </c>
      <c r="I8" s="158">
        <v>0.89519650655021099</v>
      </c>
      <c r="J8" s="92"/>
      <c r="K8" s="92"/>
    </row>
    <row r="9" spans="2:11" ht="20.100000000000001" customHeight="1" x14ac:dyDescent="0.25">
      <c r="B9" s="159" t="s">
        <v>1</v>
      </c>
      <c r="C9" s="153">
        <v>9136</v>
      </c>
      <c r="D9" s="153">
        <v>9287</v>
      </c>
      <c r="E9" s="153">
        <v>9289</v>
      </c>
      <c r="F9" s="153">
        <v>9092</v>
      </c>
      <c r="G9" s="153">
        <v>9163</v>
      </c>
      <c r="H9" s="153">
        <v>9254</v>
      </c>
      <c r="I9" s="160">
        <v>0.9931245225362817</v>
      </c>
      <c r="J9" s="92"/>
      <c r="K9" s="92"/>
    </row>
    <row r="10" spans="2:11" ht="20.100000000000001" customHeight="1" x14ac:dyDescent="0.25">
      <c r="B10" s="152" t="s">
        <v>2</v>
      </c>
      <c r="C10" s="154">
        <v>9142</v>
      </c>
      <c r="D10" s="154">
        <v>9295</v>
      </c>
      <c r="E10" s="154">
        <v>9283</v>
      </c>
      <c r="F10" s="154">
        <v>9099</v>
      </c>
      <c r="G10" s="154">
        <v>9180</v>
      </c>
      <c r="H10" s="154">
        <v>9267</v>
      </c>
      <c r="I10" s="161">
        <v>0.94771241830065023</v>
      </c>
      <c r="J10" s="92"/>
      <c r="K10" s="92"/>
    </row>
    <row r="11" spans="2:11" ht="20.100000000000001" customHeight="1" x14ac:dyDescent="0.25">
      <c r="B11" s="159" t="s">
        <v>3</v>
      </c>
      <c r="C11" s="153">
        <v>9132</v>
      </c>
      <c r="D11" s="153">
        <v>9307</v>
      </c>
      <c r="E11" s="153">
        <v>9282</v>
      </c>
      <c r="F11" s="153">
        <v>9108</v>
      </c>
      <c r="G11" s="153">
        <v>9182</v>
      </c>
      <c r="H11" s="153">
        <v>9271</v>
      </c>
      <c r="I11" s="160">
        <v>0.96928773687650072</v>
      </c>
      <c r="J11" s="92"/>
      <c r="K11" s="92"/>
    </row>
    <row r="12" spans="2:11" ht="20.100000000000001" customHeight="1" x14ac:dyDescent="0.25">
      <c r="B12" s="152" t="s">
        <v>4</v>
      </c>
      <c r="C12" s="154">
        <v>9138</v>
      </c>
      <c r="D12" s="154">
        <v>9318</v>
      </c>
      <c r="E12" s="154">
        <v>9274</v>
      </c>
      <c r="F12" s="154">
        <v>9119</v>
      </c>
      <c r="G12" s="154">
        <v>9194</v>
      </c>
      <c r="H12" s="154">
        <v>9260</v>
      </c>
      <c r="I12" s="161">
        <v>0.71785947356972635</v>
      </c>
      <c r="J12" s="92"/>
      <c r="K12" s="92"/>
    </row>
    <row r="13" spans="2:11" ht="20.100000000000001" customHeight="1" x14ac:dyDescent="0.25">
      <c r="B13" s="159" t="s">
        <v>5</v>
      </c>
      <c r="C13" s="153">
        <v>9144</v>
      </c>
      <c r="D13" s="153">
        <v>9321</v>
      </c>
      <c r="E13" s="153">
        <v>9230</v>
      </c>
      <c r="F13" s="153">
        <v>9129</v>
      </c>
      <c r="G13" s="153">
        <v>9196</v>
      </c>
      <c r="H13" s="153">
        <v>9239</v>
      </c>
      <c r="I13" s="160">
        <v>0.46759460635059646</v>
      </c>
      <c r="J13" s="92"/>
      <c r="K13" s="92"/>
    </row>
    <row r="14" spans="2:11" ht="20.100000000000001" customHeight="1" x14ac:dyDescent="0.25">
      <c r="B14" s="152" t="s">
        <v>62</v>
      </c>
      <c r="C14" s="154">
        <v>9153</v>
      </c>
      <c r="D14" s="154">
        <v>9335</v>
      </c>
      <c r="E14" s="154">
        <v>9187</v>
      </c>
      <c r="F14" s="154">
        <v>9135</v>
      </c>
      <c r="G14" s="154">
        <v>9198</v>
      </c>
      <c r="H14" s="154">
        <v>9228</v>
      </c>
      <c r="I14" s="162">
        <v>0.32615786040444128</v>
      </c>
      <c r="J14" s="92"/>
      <c r="K14" s="92"/>
    </row>
    <row r="15" spans="2:11" ht="20.100000000000001" customHeight="1" x14ac:dyDescent="0.25">
      <c r="B15" s="159" t="s">
        <v>63</v>
      </c>
      <c r="C15" s="153">
        <v>9159</v>
      </c>
      <c r="D15" s="153">
        <v>9331</v>
      </c>
      <c r="E15" s="153">
        <v>9159</v>
      </c>
      <c r="F15" s="153">
        <v>9123</v>
      </c>
      <c r="G15" s="153">
        <v>9200</v>
      </c>
      <c r="H15" s="153">
        <v>9222</v>
      </c>
      <c r="I15" s="160">
        <v>0.23913043478260843</v>
      </c>
      <c r="J15" s="92"/>
      <c r="K15" s="92"/>
    </row>
    <row r="16" spans="2:11" ht="20.100000000000001" customHeight="1" x14ac:dyDescent="0.25">
      <c r="B16" s="152" t="s">
        <v>64</v>
      </c>
      <c r="C16" s="154">
        <v>9166</v>
      </c>
      <c r="D16" s="154">
        <v>9323</v>
      </c>
      <c r="E16" s="154">
        <v>9120</v>
      </c>
      <c r="F16" s="154">
        <v>9121</v>
      </c>
      <c r="G16" s="154">
        <v>9201</v>
      </c>
      <c r="H16" s="154">
        <v>9195</v>
      </c>
      <c r="I16" s="162">
        <v>-6.5210303227913879E-2</v>
      </c>
      <c r="J16" s="92"/>
      <c r="K16" s="92"/>
    </row>
    <row r="17" spans="2:11" ht="20.100000000000001" customHeight="1" x14ac:dyDescent="0.25">
      <c r="B17" s="159" t="s">
        <v>65</v>
      </c>
      <c r="C17" s="153">
        <v>9181</v>
      </c>
      <c r="D17" s="153">
        <v>9324</v>
      </c>
      <c r="E17" s="153">
        <v>9096</v>
      </c>
      <c r="F17" s="153">
        <v>9123</v>
      </c>
      <c r="G17" s="153">
        <v>9212</v>
      </c>
      <c r="H17" s="153"/>
      <c r="I17" s="160"/>
      <c r="J17" s="92"/>
      <c r="K17" s="92"/>
    </row>
    <row r="18" spans="2:11" ht="20.100000000000001" customHeight="1" x14ac:dyDescent="0.25">
      <c r="B18" s="152" t="s">
        <v>66</v>
      </c>
      <c r="C18" s="154">
        <v>9146</v>
      </c>
      <c r="D18" s="154">
        <v>9333</v>
      </c>
      <c r="E18" s="154">
        <v>9091</v>
      </c>
      <c r="F18" s="154">
        <v>9125</v>
      </c>
      <c r="G18" s="154">
        <v>9213</v>
      </c>
      <c r="H18" s="154"/>
      <c r="I18" s="162"/>
      <c r="J18" s="92"/>
      <c r="K18" s="92"/>
    </row>
    <row r="19" spans="2:11" ht="20.100000000000001" customHeight="1" x14ac:dyDescent="0.25">
      <c r="B19" s="163" t="s">
        <v>67</v>
      </c>
      <c r="C19" s="156">
        <v>9150</v>
      </c>
      <c r="D19" s="156">
        <v>9334</v>
      </c>
      <c r="E19" s="156">
        <v>9082</v>
      </c>
      <c r="F19" s="156">
        <v>9141</v>
      </c>
      <c r="G19" s="156">
        <v>9223</v>
      </c>
      <c r="H19" s="156"/>
      <c r="I19" s="164"/>
      <c r="J19" s="92"/>
      <c r="K19" s="92"/>
    </row>
    <row r="20" spans="2:11" ht="9.9" customHeight="1" x14ac:dyDescent="0.25">
      <c r="B20" s="165"/>
      <c r="C20" s="165"/>
      <c r="D20" s="166"/>
      <c r="E20" s="166"/>
      <c r="F20" s="166"/>
      <c r="G20" s="166"/>
      <c r="H20" s="166"/>
      <c r="I20" s="167"/>
      <c r="J20" s="92"/>
      <c r="K20" s="92"/>
    </row>
    <row r="21" spans="2:11" ht="24.75" customHeight="1" x14ac:dyDescent="0.25">
      <c r="B21" s="134" t="s">
        <v>166</v>
      </c>
      <c r="C21" s="168">
        <v>9149</v>
      </c>
      <c r="D21" s="168">
        <v>9315</v>
      </c>
      <c r="E21" s="168">
        <v>9201</v>
      </c>
      <c r="F21" s="168">
        <v>9117</v>
      </c>
      <c r="G21" s="168">
        <v>9194</v>
      </c>
      <c r="H21" s="168"/>
      <c r="I21" s="169"/>
      <c r="J21" s="92"/>
      <c r="K21" s="92"/>
    </row>
    <row r="22" spans="2:11" s="42" customFormat="1" ht="6.75" customHeight="1" x14ac:dyDescent="0.25">
      <c r="B22" s="71"/>
      <c r="C22" s="90"/>
      <c r="D22" s="90"/>
      <c r="E22" s="90"/>
      <c r="F22" s="90"/>
      <c r="G22" s="90"/>
      <c r="H22" s="90"/>
      <c r="I22" s="72"/>
    </row>
    <row r="23" spans="2:11" ht="10.5" customHeight="1" x14ac:dyDescent="0.25">
      <c r="B23" s="404" t="s">
        <v>390</v>
      </c>
      <c r="C23" s="48"/>
      <c r="D23" s="48"/>
      <c r="E23" s="48"/>
      <c r="F23" s="48"/>
      <c r="G23" s="48"/>
      <c r="H23" s="48"/>
      <c r="I23" s="48"/>
    </row>
    <row r="24" spans="2:11" ht="10.5" customHeight="1" x14ac:dyDescent="0.25">
      <c r="B24" s="40" t="s">
        <v>398</v>
      </c>
      <c r="C24" s="48"/>
      <c r="D24" s="48"/>
      <c r="E24" s="48"/>
      <c r="F24" s="48"/>
      <c r="G24" s="48"/>
      <c r="H24" s="48"/>
      <c r="I24" s="48"/>
    </row>
    <row r="25" spans="2:11" x14ac:dyDescent="0.25">
      <c r="B25" s="48"/>
      <c r="C25" s="48"/>
      <c r="D25" s="48"/>
      <c r="E25" s="48"/>
      <c r="F25" s="48"/>
      <c r="G25" s="48"/>
      <c r="H25" s="48"/>
      <c r="I25" s="48"/>
    </row>
    <row r="26" spans="2:11" x14ac:dyDescent="0.25">
      <c r="B26" s="48"/>
      <c r="C26" s="48"/>
      <c r="D26" s="48"/>
      <c r="E26" s="48"/>
      <c r="F26" s="48"/>
      <c r="G26" s="48"/>
      <c r="H26" s="48"/>
      <c r="I26" s="48"/>
    </row>
    <row r="27" spans="2:11" x14ac:dyDescent="0.25">
      <c r="B27" s="48"/>
      <c r="C27" s="48"/>
      <c r="D27" s="48"/>
      <c r="E27" s="48"/>
      <c r="F27" s="48"/>
      <c r="G27" s="48"/>
      <c r="H27" s="48"/>
      <c r="I27"/>
    </row>
    <row r="29" spans="2:11" ht="15.6" x14ac:dyDescent="0.3">
      <c r="B29" s="437" t="s">
        <v>168</v>
      </c>
      <c r="C29" s="48"/>
      <c r="D29" s="48"/>
      <c r="E29" s="48"/>
      <c r="F29" s="48"/>
      <c r="G29" s="48"/>
      <c r="H29" s="48"/>
      <c r="K29" s="149" t="s">
        <v>226</v>
      </c>
    </row>
    <row r="30" spans="2:11" ht="15.6" x14ac:dyDescent="0.3">
      <c r="B30" s="437" t="s">
        <v>284</v>
      </c>
      <c r="C30" s="48"/>
      <c r="D30" s="48"/>
      <c r="E30" s="48"/>
      <c r="F30" s="48"/>
      <c r="G30" s="48"/>
      <c r="H30" s="48"/>
      <c r="I30" s="48"/>
    </row>
    <row r="31" spans="2:11" ht="9" customHeight="1" x14ac:dyDescent="0.25">
      <c r="B31" s="48"/>
      <c r="C31" s="48"/>
      <c r="D31" s="48"/>
      <c r="E31" s="48"/>
      <c r="F31" s="48"/>
      <c r="G31" s="48"/>
      <c r="H31" s="48"/>
      <c r="I31" s="48"/>
    </row>
    <row r="32" spans="2:11" ht="23.25" customHeight="1" x14ac:dyDescent="0.25">
      <c r="B32" s="1028" t="s">
        <v>127</v>
      </c>
      <c r="C32" s="1029"/>
      <c r="D32" s="1029"/>
      <c r="E32" s="1029"/>
      <c r="F32" s="1029"/>
      <c r="G32" s="1030"/>
      <c r="H32" s="1030"/>
      <c r="I32" s="1030"/>
    </row>
    <row r="33" spans="2:11" ht="32.25" customHeight="1" x14ac:dyDescent="0.25">
      <c r="B33" s="76" t="s">
        <v>167</v>
      </c>
      <c r="C33" s="59">
        <v>2007</v>
      </c>
      <c r="D33" s="59">
        <v>2008</v>
      </c>
      <c r="E33" s="59">
        <v>2009</v>
      </c>
      <c r="F33" s="59">
        <v>2010</v>
      </c>
      <c r="G33" s="59">
        <v>2011</v>
      </c>
      <c r="H33" s="59" t="s">
        <v>417</v>
      </c>
      <c r="I33" s="553" t="s">
        <v>418</v>
      </c>
    </row>
    <row r="34" spans="2:11" x14ac:dyDescent="0.25">
      <c r="B34" s="16"/>
      <c r="C34" s="16"/>
      <c r="D34" s="16"/>
      <c r="E34" s="16"/>
      <c r="F34" s="16"/>
      <c r="G34" s="16"/>
      <c r="H34" s="16"/>
      <c r="I34" s="16"/>
    </row>
    <row r="35" spans="2:11" ht="20.100000000000001" customHeight="1" x14ac:dyDescent="0.25">
      <c r="B35" s="150" t="s">
        <v>0</v>
      </c>
      <c r="C35" s="170">
        <v>775</v>
      </c>
      <c r="D35" s="170">
        <v>781</v>
      </c>
      <c r="E35" s="170">
        <v>786.08879999999999</v>
      </c>
      <c r="F35" s="170">
        <v>799.69680000000005</v>
      </c>
      <c r="G35" s="170">
        <v>811.49040000000002</v>
      </c>
      <c r="H35" s="170">
        <v>835.07759999999996</v>
      </c>
      <c r="I35" s="175">
        <v>2.9066517607601927</v>
      </c>
      <c r="J35" s="92"/>
      <c r="K35" s="92"/>
    </row>
    <row r="36" spans="2:11" ht="20.100000000000001" customHeight="1" x14ac:dyDescent="0.25">
      <c r="B36" s="151" t="s">
        <v>1</v>
      </c>
      <c r="C36" s="171">
        <v>711</v>
      </c>
      <c r="D36" s="171">
        <v>741</v>
      </c>
      <c r="E36" s="171">
        <v>720.31680000000006</v>
      </c>
      <c r="F36" s="171">
        <v>736.19280000000003</v>
      </c>
      <c r="G36" s="171">
        <v>746.17200000000003</v>
      </c>
      <c r="H36" s="171">
        <v>799.2432</v>
      </c>
      <c r="I36" s="176">
        <v>7.1124620060790233</v>
      </c>
      <c r="J36" s="92"/>
      <c r="K36" s="92"/>
    </row>
    <row r="37" spans="2:11" ht="20.100000000000001" customHeight="1" x14ac:dyDescent="0.25">
      <c r="B37" s="152" t="s">
        <v>2</v>
      </c>
      <c r="C37" s="172">
        <v>800</v>
      </c>
      <c r="D37" s="172">
        <v>803</v>
      </c>
      <c r="E37" s="172">
        <v>805.59360000000004</v>
      </c>
      <c r="F37" s="172">
        <v>828.27359999999999</v>
      </c>
      <c r="G37" s="172">
        <v>839.61360000000002</v>
      </c>
      <c r="H37" s="172">
        <v>866.37599999999998</v>
      </c>
      <c r="I37" s="177">
        <v>3.1874662344678395</v>
      </c>
      <c r="J37" s="92"/>
      <c r="K37" s="92"/>
    </row>
    <row r="38" spans="2:11" ht="20.100000000000001" customHeight="1" x14ac:dyDescent="0.25">
      <c r="B38" s="151" t="s">
        <v>3</v>
      </c>
      <c r="C38" s="171">
        <v>783</v>
      </c>
      <c r="D38" s="171">
        <v>786</v>
      </c>
      <c r="E38" s="171">
        <v>789.26400000000001</v>
      </c>
      <c r="F38" s="171">
        <v>817.38720000000001</v>
      </c>
      <c r="G38" s="171">
        <v>822.83040000000005</v>
      </c>
      <c r="H38" s="171">
        <v>842.33519999999999</v>
      </c>
      <c r="I38" s="176">
        <v>2.3704520396912843</v>
      </c>
      <c r="J38" s="92"/>
      <c r="K38" s="92"/>
    </row>
    <row r="39" spans="2:11" ht="20.100000000000001" customHeight="1" x14ac:dyDescent="0.25">
      <c r="B39" s="152" t="s">
        <v>4</v>
      </c>
      <c r="C39" s="172">
        <v>803</v>
      </c>
      <c r="D39" s="172">
        <v>813</v>
      </c>
      <c r="E39" s="172">
        <v>821.92319999999995</v>
      </c>
      <c r="F39" s="172">
        <v>847.77840000000003</v>
      </c>
      <c r="G39" s="172">
        <v>852.31439999999998</v>
      </c>
      <c r="H39" s="172">
        <v>861.84</v>
      </c>
      <c r="I39" s="177">
        <v>1.1176157530601527</v>
      </c>
      <c r="J39" s="92"/>
      <c r="K39" s="92"/>
    </row>
    <row r="40" spans="2:11" ht="20.100000000000001" customHeight="1" x14ac:dyDescent="0.25">
      <c r="B40" s="151" t="s">
        <v>5</v>
      </c>
      <c r="C40" s="171">
        <v>768</v>
      </c>
      <c r="D40" s="171">
        <v>776</v>
      </c>
      <c r="E40" s="171">
        <v>782.91359999999997</v>
      </c>
      <c r="F40" s="171">
        <v>812.39760000000001</v>
      </c>
      <c r="G40" s="171">
        <v>814.66560000000004</v>
      </c>
      <c r="H40" s="171">
        <v>818.74800000000005</v>
      </c>
      <c r="I40" s="176">
        <v>0.50111358574609355</v>
      </c>
      <c r="J40" s="92"/>
      <c r="K40" s="92"/>
    </row>
    <row r="41" spans="2:11" ht="20.100000000000001" customHeight="1" x14ac:dyDescent="0.25">
      <c r="B41" s="152" t="s">
        <v>62</v>
      </c>
      <c r="C41" s="172">
        <v>779</v>
      </c>
      <c r="D41" s="172">
        <v>777</v>
      </c>
      <c r="E41" s="172">
        <v>791.07839999999999</v>
      </c>
      <c r="F41" s="172">
        <v>816.02639999999997</v>
      </c>
      <c r="G41" s="172">
        <v>812.85120000000006</v>
      </c>
      <c r="H41" s="172">
        <v>815.57280000000003</v>
      </c>
      <c r="I41" s="178">
        <v>0.33482142857141906</v>
      </c>
      <c r="J41" s="92"/>
      <c r="K41" s="92"/>
    </row>
    <row r="42" spans="2:11" ht="20.100000000000001" customHeight="1" x14ac:dyDescent="0.25">
      <c r="B42" s="151" t="s">
        <v>63</v>
      </c>
      <c r="C42" s="171">
        <v>769</v>
      </c>
      <c r="D42" s="171">
        <v>766</v>
      </c>
      <c r="E42" s="171">
        <v>779.28480000000002</v>
      </c>
      <c r="F42" s="171">
        <v>800.15039999999999</v>
      </c>
      <c r="G42" s="171">
        <v>809.67600000000004</v>
      </c>
      <c r="H42" s="171">
        <v>807.86159999999995</v>
      </c>
      <c r="I42" s="176">
        <v>-0.22408963585435204</v>
      </c>
      <c r="J42" s="92"/>
      <c r="K42" s="92"/>
    </row>
    <row r="43" spans="2:11" ht="20.100000000000001" customHeight="1" x14ac:dyDescent="0.25">
      <c r="B43" s="152" t="s">
        <v>64</v>
      </c>
      <c r="C43" s="172">
        <v>736</v>
      </c>
      <c r="D43" s="172">
        <v>736</v>
      </c>
      <c r="E43" s="172">
        <v>747.9864</v>
      </c>
      <c r="F43" s="172">
        <v>772.93439999999998</v>
      </c>
      <c r="G43" s="172">
        <v>777.92399999999998</v>
      </c>
      <c r="H43" s="172">
        <v>774.74879999999996</v>
      </c>
      <c r="I43" s="178">
        <v>-0.40816326530612734</v>
      </c>
      <c r="J43" s="92"/>
      <c r="K43" s="92"/>
    </row>
    <row r="44" spans="2:11" ht="20.100000000000001" customHeight="1" x14ac:dyDescent="0.25">
      <c r="B44" s="151" t="s">
        <v>65</v>
      </c>
      <c r="C44" s="171">
        <v>759</v>
      </c>
      <c r="D44" s="171">
        <v>760</v>
      </c>
      <c r="E44" s="171">
        <v>768.85199999999998</v>
      </c>
      <c r="F44" s="171">
        <v>790.62480000000005</v>
      </c>
      <c r="G44" s="171">
        <v>801.51120000000003</v>
      </c>
      <c r="H44" s="171"/>
      <c r="I44" s="176"/>
      <c r="J44" s="92"/>
    </row>
    <row r="45" spans="2:11" ht="20.100000000000001" customHeight="1" x14ac:dyDescent="0.25">
      <c r="B45" s="152" t="s">
        <v>66</v>
      </c>
      <c r="C45" s="172">
        <v>745</v>
      </c>
      <c r="D45" s="172">
        <v>739</v>
      </c>
      <c r="E45" s="172">
        <v>752.06880000000001</v>
      </c>
      <c r="F45" s="172">
        <v>770.21280000000002</v>
      </c>
      <c r="G45" s="172">
        <v>778.83119999999997</v>
      </c>
      <c r="H45" s="172"/>
      <c r="I45" s="178"/>
      <c r="J45" s="92"/>
    </row>
    <row r="46" spans="2:11" ht="20.100000000000001" customHeight="1" x14ac:dyDescent="0.25">
      <c r="B46" s="155" t="s">
        <v>67</v>
      </c>
      <c r="C46" s="173">
        <v>775</v>
      </c>
      <c r="D46" s="173">
        <v>773</v>
      </c>
      <c r="E46" s="173">
        <v>787.90319999999997</v>
      </c>
      <c r="F46" s="173">
        <v>801.51120000000003</v>
      </c>
      <c r="G46" s="173">
        <v>814.21199999999999</v>
      </c>
      <c r="H46" s="173"/>
      <c r="I46" s="179"/>
      <c r="J46" s="92"/>
    </row>
    <row r="47" spans="2:11" x14ac:dyDescent="0.25">
      <c r="B47" s="165"/>
      <c r="C47" s="511"/>
      <c r="D47" s="511"/>
      <c r="E47" s="511"/>
      <c r="F47" s="511"/>
      <c r="G47" s="511"/>
      <c r="H47" s="166"/>
      <c r="I47" s="511"/>
      <c r="J47" s="92"/>
    </row>
    <row r="48" spans="2:11" ht="21" customHeight="1" x14ac:dyDescent="0.25">
      <c r="B48" s="134" t="s">
        <v>166</v>
      </c>
      <c r="C48" s="174">
        <v>767</v>
      </c>
      <c r="D48" s="174">
        <v>771</v>
      </c>
      <c r="E48" s="174">
        <v>778</v>
      </c>
      <c r="F48" s="174">
        <v>799</v>
      </c>
      <c r="G48" s="174">
        <v>807</v>
      </c>
      <c r="H48" s="174"/>
      <c r="I48" s="180"/>
      <c r="J48" s="92"/>
    </row>
    <row r="49" spans="2:9" ht="10.5" customHeight="1" x14ac:dyDescent="0.25">
      <c r="B49" s="71"/>
      <c r="C49" s="93"/>
      <c r="D49" s="93"/>
      <c r="E49" s="93"/>
      <c r="F49" s="93"/>
      <c r="G49" s="93"/>
      <c r="H49" s="93"/>
      <c r="I49" s="93"/>
    </row>
    <row r="50" spans="2:9" ht="13.8" x14ac:dyDescent="0.25">
      <c r="B50" s="404" t="s">
        <v>390</v>
      </c>
      <c r="C50" s="48"/>
      <c r="D50" s="48"/>
      <c r="E50" s="48"/>
      <c r="F50" s="95"/>
      <c r="G50" s="95"/>
      <c r="H50" s="95"/>
      <c r="I50" s="48"/>
    </row>
    <row r="51" spans="2:9" x14ac:dyDescent="0.25">
      <c r="B51" s="40" t="s">
        <v>398</v>
      </c>
      <c r="C51" s="48"/>
      <c r="D51" s="48"/>
      <c r="E51" s="48"/>
      <c r="F51" s="48"/>
      <c r="G51" s="48"/>
      <c r="H51" s="48"/>
      <c r="I51" s="48"/>
    </row>
  </sheetData>
  <customSheetViews>
    <customSheetView guid="{C6DB9338-125F-4216-B781-9736B7EB9E61}" scale="130" showPageBreaks="1" showGridLines="0" printArea="1" view="pageBreakPreview" topLeftCell="A4">
      <selection activeCell="C18" sqref="C18"/>
      <pageMargins left="0.15748031496062992" right="0.15748031496062992" top="0.98425196850393704" bottom="0.98425196850393704" header="0" footer="0"/>
      <printOptions horizontalCentered="1"/>
      <pageSetup scale="90" orientation="landscape" r:id="rId1"/>
      <headerFooter alignWithMargins="0">
        <oddFooter>&amp;A</oddFooter>
      </headerFooter>
    </customSheetView>
  </customSheetViews>
  <mergeCells count="2">
    <mergeCell ref="B5:I5"/>
    <mergeCell ref="B32:I32"/>
  </mergeCells>
  <hyperlinks>
    <hyperlink ref="K2" location="contenido!A75" display="Volver al índice"/>
    <hyperlink ref="K29" location="contenido!A75" display="Volver al índice"/>
  </hyperlinks>
  <pageMargins left="0.39370078740157483" right="0.39370078740157483" top="0.39370078740157483" bottom="0.39370078740157483" header="0" footer="0"/>
  <pageSetup scale="75" orientation="portrait" r:id="rId2"/>
  <headerFooter alignWithMargins="0">
    <oddFooter>&amp;C&amp;11&amp;A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92D050"/>
  </sheetPr>
  <dimension ref="A1:L59"/>
  <sheetViews>
    <sheetView showGridLines="0" view="pageBreakPreview" zoomScale="110" zoomScaleNormal="100" zoomScaleSheetLayoutView="110" workbookViewId="0">
      <selection activeCell="H59" sqref="H59"/>
    </sheetView>
  </sheetViews>
  <sheetFormatPr baseColWidth="10" defaultColWidth="11.44140625" defaultRowHeight="13.2" x14ac:dyDescent="0.25"/>
  <cols>
    <col min="1" max="1" width="1.6640625" style="31" customWidth="1"/>
    <col min="2" max="2" width="17.88671875" style="31" customWidth="1"/>
    <col min="3" max="8" width="14.6640625" style="31" customWidth="1"/>
    <col min="9" max="9" width="17.44140625" style="31" customWidth="1"/>
    <col min="10" max="10" width="2.33203125" style="31" customWidth="1"/>
    <col min="11" max="16384" width="11.44140625" style="31"/>
  </cols>
  <sheetData>
    <row r="1" spans="2:12" x14ac:dyDescent="0.25">
      <c r="C1"/>
      <c r="D1"/>
    </row>
    <row r="2" spans="2:12" ht="15.6" x14ac:dyDescent="0.3">
      <c r="B2" s="437" t="s">
        <v>419</v>
      </c>
      <c r="C2"/>
      <c r="D2"/>
      <c r="E2" s="48"/>
      <c r="F2" s="48"/>
      <c r="G2" s="48"/>
      <c r="H2" s="48"/>
      <c r="K2" s="145" t="s">
        <v>226</v>
      </c>
    </row>
    <row r="3" spans="2:12" ht="15.6" x14ac:dyDescent="0.3">
      <c r="B3" s="437" t="s">
        <v>285</v>
      </c>
      <c r="C3"/>
      <c r="D3"/>
      <c r="E3" s="48"/>
      <c r="F3" s="48"/>
      <c r="G3" s="48"/>
      <c r="H3" s="48"/>
      <c r="I3" s="48"/>
    </row>
    <row r="4" spans="2:12" x14ac:dyDescent="0.25">
      <c r="B4" s="48"/>
      <c r="C4" s="48"/>
      <c r="D4" s="48"/>
      <c r="E4" s="48"/>
      <c r="F4" s="48"/>
      <c r="G4" s="48"/>
      <c r="H4" s="48"/>
      <c r="I4" s="48"/>
    </row>
    <row r="5" spans="2:12" ht="35.1" customHeight="1" x14ac:dyDescent="0.25">
      <c r="B5" s="1028" t="s">
        <v>131</v>
      </c>
      <c r="C5" s="1017"/>
      <c r="D5" s="1017"/>
      <c r="E5" s="1017"/>
      <c r="F5" s="1017"/>
      <c r="G5" s="1018"/>
      <c r="H5" s="1018"/>
      <c r="I5" s="1018"/>
    </row>
    <row r="6" spans="2:12" ht="40.5" customHeight="1" x14ac:dyDescent="0.25">
      <c r="B6" s="76" t="s">
        <v>167</v>
      </c>
      <c r="C6" s="59">
        <v>2007</v>
      </c>
      <c r="D6" s="59">
        <v>2008</v>
      </c>
      <c r="E6" s="59">
        <v>2009</v>
      </c>
      <c r="F6" s="59">
        <v>2010</v>
      </c>
      <c r="G6" s="59">
        <v>2011</v>
      </c>
      <c r="H6" s="59" t="s">
        <v>417</v>
      </c>
      <c r="I6" s="342" t="s">
        <v>400</v>
      </c>
    </row>
    <row r="7" spans="2:12" ht="9.9" customHeight="1" x14ac:dyDescent="0.25">
      <c r="B7" s="16"/>
      <c r="C7" s="16"/>
      <c r="D7" s="16"/>
      <c r="E7" s="16"/>
      <c r="F7" s="16"/>
      <c r="G7" s="16"/>
      <c r="H7" s="16"/>
      <c r="I7" s="20"/>
    </row>
    <row r="8" spans="2:12" ht="24.9" customHeight="1" x14ac:dyDescent="0.25">
      <c r="B8" s="150" t="s">
        <v>0</v>
      </c>
      <c r="C8" s="227">
        <v>7078</v>
      </c>
      <c r="D8" s="227">
        <v>7247</v>
      </c>
      <c r="E8" s="227">
        <v>7318.7149875000005</v>
      </c>
      <c r="F8" s="227">
        <v>7266.6720000000005</v>
      </c>
      <c r="G8" s="227">
        <v>7435.8648000000003</v>
      </c>
      <c r="H8" s="227">
        <v>7716.1895999999997</v>
      </c>
      <c r="I8" s="175">
        <v>3.7699017873482399</v>
      </c>
      <c r="J8" s="92"/>
      <c r="K8" s="92"/>
      <c r="L8" s="116"/>
    </row>
    <row r="9" spans="2:12" ht="24.9" customHeight="1" x14ac:dyDescent="0.25">
      <c r="B9" s="159" t="s">
        <v>1</v>
      </c>
      <c r="C9" s="228">
        <v>6496</v>
      </c>
      <c r="D9" s="228">
        <v>6884</v>
      </c>
      <c r="E9" s="228">
        <v>6692.3037450000002</v>
      </c>
      <c r="F9" s="228">
        <v>6694.2287999999999</v>
      </c>
      <c r="G9" s="228">
        <v>6838.9272000000001</v>
      </c>
      <c r="H9" s="228">
        <v>7395.9480000000003</v>
      </c>
      <c r="I9" s="176">
        <v>8.1448564037938542</v>
      </c>
      <c r="J9" s="92"/>
      <c r="K9" s="92"/>
      <c r="L9" s="91"/>
    </row>
    <row r="10" spans="2:12" ht="24.9" customHeight="1" x14ac:dyDescent="0.25">
      <c r="B10" s="152" t="s">
        <v>2</v>
      </c>
      <c r="C10" s="229">
        <v>7317</v>
      </c>
      <c r="D10" s="229">
        <v>7465</v>
      </c>
      <c r="E10" s="229">
        <v>7477.4723625000006</v>
      </c>
      <c r="F10" s="229">
        <v>7536.1104000000005</v>
      </c>
      <c r="G10" s="229">
        <v>7706.2103999999999</v>
      </c>
      <c r="H10" s="229">
        <v>8029.1736000000001</v>
      </c>
      <c r="I10" s="177">
        <v>4.190947083406904</v>
      </c>
      <c r="J10" s="92"/>
      <c r="K10" s="92"/>
      <c r="L10" s="91"/>
    </row>
    <row r="11" spans="2:12" ht="24.9" customHeight="1" x14ac:dyDescent="0.25">
      <c r="B11" s="159" t="s">
        <v>3</v>
      </c>
      <c r="C11" s="228">
        <v>7150</v>
      </c>
      <c r="D11" s="228">
        <v>7314</v>
      </c>
      <c r="E11" s="228">
        <v>7324.6116899999997</v>
      </c>
      <c r="F11" s="228">
        <v>7446.2975999999999</v>
      </c>
      <c r="G11" s="228">
        <v>7553.3472000000002</v>
      </c>
      <c r="H11" s="228">
        <v>7810.9920000000002</v>
      </c>
      <c r="I11" s="176">
        <v>3.4110016814796973</v>
      </c>
      <c r="J11" s="92"/>
      <c r="K11" s="92"/>
      <c r="L11" s="91"/>
    </row>
    <row r="12" spans="2:12" ht="24.9" customHeight="1" x14ac:dyDescent="0.25">
      <c r="B12" s="152" t="s">
        <v>4</v>
      </c>
      <c r="C12" s="229">
        <v>7339</v>
      </c>
      <c r="D12" s="229">
        <v>7578</v>
      </c>
      <c r="E12" s="229">
        <v>7622.6219625000003</v>
      </c>
      <c r="F12" s="229">
        <v>7729.3440000000001</v>
      </c>
      <c r="G12" s="229">
        <v>7837.3008</v>
      </c>
      <c r="H12" s="229">
        <v>7979.7312000000002</v>
      </c>
      <c r="I12" s="177">
        <v>1.8173399699039194</v>
      </c>
      <c r="J12" s="92"/>
      <c r="K12" s="92"/>
      <c r="L12" s="91"/>
    </row>
    <row r="13" spans="2:12" ht="24.9" customHeight="1" x14ac:dyDescent="0.25">
      <c r="B13" s="159" t="s">
        <v>5</v>
      </c>
      <c r="C13" s="228">
        <v>7020</v>
      </c>
      <c r="D13" s="228">
        <v>7231</v>
      </c>
      <c r="E13" s="228">
        <v>7227.9964875000005</v>
      </c>
      <c r="F13" s="228">
        <v>7417.7208000000001</v>
      </c>
      <c r="G13" s="228">
        <v>7492.5648000000001</v>
      </c>
      <c r="H13" s="228">
        <v>7562.4192000000003</v>
      </c>
      <c r="I13" s="176">
        <v>0.93231626104854914</v>
      </c>
      <c r="J13" s="92"/>
      <c r="K13" s="92"/>
    </row>
    <row r="14" spans="2:12" ht="24.9" customHeight="1" x14ac:dyDescent="0.25">
      <c r="B14" s="152" t="s">
        <v>62</v>
      </c>
      <c r="C14" s="229">
        <v>7128</v>
      </c>
      <c r="D14" s="229">
        <v>7255</v>
      </c>
      <c r="E14" s="229">
        <v>7265.6446649999998</v>
      </c>
      <c r="F14" s="229">
        <v>7455.3696</v>
      </c>
      <c r="G14" s="229">
        <v>7474.8743999999997</v>
      </c>
      <c r="H14" s="229">
        <v>7526.1311999999998</v>
      </c>
      <c r="I14" s="178">
        <v>0.68572122094787691</v>
      </c>
      <c r="J14" s="92"/>
      <c r="K14" s="92"/>
    </row>
    <row r="15" spans="2:12" ht="24.9" customHeight="1" x14ac:dyDescent="0.25">
      <c r="B15" s="159" t="s">
        <v>63</v>
      </c>
      <c r="C15" s="228">
        <v>7042</v>
      </c>
      <c r="D15" s="228">
        <v>7147</v>
      </c>
      <c r="E15" s="228">
        <v>7138.1851725000006</v>
      </c>
      <c r="F15" s="228">
        <v>7300.2384000000002</v>
      </c>
      <c r="G15" s="228">
        <v>7449.0191999999997</v>
      </c>
      <c r="H15" s="228">
        <v>7449.9264000000003</v>
      </c>
      <c r="I15" s="176">
        <v>1.2178784557304034E-2</v>
      </c>
      <c r="J15" s="92"/>
      <c r="K15" s="92"/>
    </row>
    <row r="16" spans="2:12" ht="24.9" customHeight="1" x14ac:dyDescent="0.25">
      <c r="B16" s="152" t="s">
        <v>64</v>
      </c>
      <c r="C16" s="229">
        <v>6745</v>
      </c>
      <c r="D16" s="229">
        <v>6862</v>
      </c>
      <c r="E16" s="229">
        <v>6821.1240150000003</v>
      </c>
      <c r="F16" s="229">
        <v>7048.9440000000004</v>
      </c>
      <c r="G16" s="229">
        <v>7159.1688000000004</v>
      </c>
      <c r="H16" s="229">
        <v>7125.1487999999999</v>
      </c>
      <c r="I16" s="178">
        <v>-0.47519482988025441</v>
      </c>
      <c r="J16" s="92"/>
      <c r="K16" s="92"/>
    </row>
    <row r="17" spans="1:11" ht="24.9" customHeight="1" x14ac:dyDescent="0.25">
      <c r="B17" s="159" t="s">
        <v>65</v>
      </c>
      <c r="C17" s="228">
        <v>6972</v>
      </c>
      <c r="D17" s="228">
        <v>7083</v>
      </c>
      <c r="E17" s="228">
        <v>6994.39635</v>
      </c>
      <c r="F17" s="228">
        <v>7212.24</v>
      </c>
      <c r="G17" s="228">
        <v>7383.7007999999996</v>
      </c>
      <c r="H17" s="228"/>
      <c r="I17" s="176"/>
      <c r="J17" s="92"/>
      <c r="K17" s="554"/>
    </row>
    <row r="18" spans="1:11" ht="24.9" customHeight="1" x14ac:dyDescent="0.25">
      <c r="B18" s="152" t="s">
        <v>66</v>
      </c>
      <c r="C18" s="229">
        <v>6810</v>
      </c>
      <c r="D18" s="229">
        <v>6900</v>
      </c>
      <c r="E18" s="229">
        <v>6835.6389749999998</v>
      </c>
      <c r="F18" s="229">
        <v>7029.8927999999996</v>
      </c>
      <c r="G18" s="229">
        <v>7175.9520000000002</v>
      </c>
      <c r="H18" s="229"/>
      <c r="I18" s="178"/>
      <c r="J18" s="92"/>
      <c r="K18" s="554"/>
    </row>
    <row r="19" spans="1:11" ht="24.9" customHeight="1" x14ac:dyDescent="0.25">
      <c r="B19" s="163" t="s">
        <v>67</v>
      </c>
      <c r="C19" s="230">
        <v>7091</v>
      </c>
      <c r="D19" s="230">
        <v>7212</v>
      </c>
      <c r="E19" s="230">
        <v>7155.4216875000002</v>
      </c>
      <c r="F19" s="230">
        <v>7325.64</v>
      </c>
      <c r="G19" s="230">
        <v>7509.8015999999998</v>
      </c>
      <c r="H19" s="230"/>
      <c r="I19" s="179"/>
      <c r="J19" s="92"/>
      <c r="K19" s="554"/>
    </row>
    <row r="20" spans="1:11" ht="9.9" customHeight="1" x14ac:dyDescent="0.25">
      <c r="B20" s="165"/>
      <c r="C20" s="246"/>
      <c r="D20" s="246"/>
      <c r="E20" s="246"/>
      <c r="F20" s="246"/>
      <c r="G20" s="246"/>
      <c r="H20" s="246"/>
      <c r="I20" s="166"/>
      <c r="J20" s="92"/>
    </row>
    <row r="21" spans="1:11" ht="34.5" customHeight="1" x14ac:dyDescent="0.25">
      <c r="B21" s="134" t="s">
        <v>166</v>
      </c>
      <c r="C21" s="231">
        <v>84188</v>
      </c>
      <c r="D21" s="231">
        <v>86178</v>
      </c>
      <c r="E21" s="231">
        <v>85874</v>
      </c>
      <c r="F21" s="231">
        <v>87463</v>
      </c>
      <c r="G21" s="231">
        <v>89017</v>
      </c>
      <c r="H21" s="231"/>
      <c r="I21" s="512"/>
      <c r="J21" s="92"/>
    </row>
    <row r="22" spans="1:11" ht="6" customHeight="1" x14ac:dyDescent="0.25">
      <c r="B22" s="48"/>
      <c r="C22" s="85"/>
      <c r="D22" s="85"/>
      <c r="E22" s="85"/>
      <c r="F22" s="85"/>
      <c r="G22" s="85"/>
      <c r="H22" s="85"/>
      <c r="I22" s="48"/>
    </row>
    <row r="23" spans="1:11" ht="10.5" customHeight="1" x14ac:dyDescent="0.25">
      <c r="B23" s="404" t="s">
        <v>390</v>
      </c>
    </row>
    <row r="24" spans="1:11" ht="10.5" customHeight="1" x14ac:dyDescent="0.25">
      <c r="B24" s="40" t="s">
        <v>398</v>
      </c>
    </row>
    <row r="25" spans="1:11" ht="10.5" customHeight="1" x14ac:dyDescent="0.25">
      <c r="B25" s="40"/>
    </row>
    <row r="26" spans="1:11" ht="10.5" customHeight="1" x14ac:dyDescent="0.25">
      <c r="B26" s="40"/>
    </row>
    <row r="27" spans="1:11" ht="10.5" customHeight="1" x14ac:dyDescent="0.25">
      <c r="B27" s="40"/>
    </row>
    <row r="28" spans="1:11" x14ac:dyDescent="0.25">
      <c r="B28" s="48"/>
      <c r="C28"/>
      <c r="D28"/>
      <c r="E28"/>
      <c r="F28"/>
      <c r="G28"/>
      <c r="H28"/>
      <c r="I28"/>
      <c r="J28" s="91"/>
    </row>
    <row r="29" spans="1:11" ht="15.6" x14ac:dyDescent="0.3">
      <c r="A29" s="1031" t="s">
        <v>419</v>
      </c>
      <c r="B29" s="1031"/>
      <c r="C29" s="1031"/>
      <c r="D29" s="1031"/>
      <c r="E29" s="1031"/>
      <c r="F29" s="1031"/>
      <c r="G29" s="1031"/>
      <c r="H29" s="1031"/>
      <c r="I29" s="1031"/>
      <c r="K29" s="145" t="s">
        <v>226</v>
      </c>
    </row>
    <row r="30" spans="1:11" x14ac:dyDescent="0.25">
      <c r="B30" s="48"/>
      <c r="J30" s="91"/>
    </row>
    <row r="31" spans="1:11" x14ac:dyDescent="0.25">
      <c r="B31" s="48"/>
      <c r="J31" s="91"/>
    </row>
    <row r="32" spans="1:11" x14ac:dyDescent="0.25">
      <c r="B32" s="48"/>
      <c r="J32" s="91"/>
    </row>
    <row r="33" spans="2:10" x14ac:dyDescent="0.25">
      <c r="B33" s="48"/>
      <c r="J33" s="91"/>
    </row>
    <row r="34" spans="2:10" x14ac:dyDescent="0.25">
      <c r="B34" s="48"/>
      <c r="J34" s="91"/>
    </row>
    <row r="35" spans="2:10" x14ac:dyDescent="0.25">
      <c r="B35" s="48"/>
      <c r="J35" s="91"/>
    </row>
    <row r="36" spans="2:10" x14ac:dyDescent="0.25">
      <c r="B36" s="48"/>
      <c r="J36" s="91"/>
    </row>
    <row r="37" spans="2:10" x14ac:dyDescent="0.25">
      <c r="B37" s="48"/>
      <c r="J37" s="91"/>
    </row>
    <row r="38" spans="2:10" x14ac:dyDescent="0.25">
      <c r="J38" s="91"/>
    </row>
    <row r="39" spans="2:10" x14ac:dyDescent="0.25">
      <c r="J39" s="91"/>
    </row>
    <row r="40" spans="2:10" x14ac:dyDescent="0.25">
      <c r="C40" s="39"/>
      <c r="D40" s="39"/>
      <c r="F40" s="34"/>
      <c r="G40" s="34"/>
      <c r="H40" s="34"/>
    </row>
    <row r="41" spans="2:10" ht="10.5" customHeight="1" x14ac:dyDescent="0.25"/>
    <row r="42" spans="2:10" x14ac:dyDescent="0.25">
      <c r="B42" s="30"/>
    </row>
    <row r="43" spans="2:10" x14ac:dyDescent="0.25">
      <c r="B43" s="30"/>
    </row>
    <row r="58" spans="2:2" ht="13.8" x14ac:dyDescent="0.25">
      <c r="B58" s="404" t="s">
        <v>390</v>
      </c>
    </row>
    <row r="59" spans="2:2" x14ac:dyDescent="0.25">
      <c r="B59" s="40" t="s">
        <v>399</v>
      </c>
    </row>
  </sheetData>
  <customSheetViews>
    <customSheetView guid="{C6DB9338-125F-4216-B781-9736B7EB9E61}" scale="130" showPageBreaks="1" showGridLines="0" printArea="1" view="pageBreakPreview">
      <selection activeCell="H17" sqref="H17"/>
      <pageMargins left="0.15748031496062992" right="0.15748031496062992" top="0.98425196850393704" bottom="0.98425196850393704" header="0" footer="0"/>
      <printOptions horizontalCentered="1"/>
      <pageSetup scale="95" orientation="landscape" r:id="rId1"/>
      <headerFooter alignWithMargins="0">
        <oddFooter>&amp;A</oddFooter>
      </headerFooter>
    </customSheetView>
  </customSheetViews>
  <mergeCells count="2">
    <mergeCell ref="B5:I5"/>
    <mergeCell ref="A29:I29"/>
  </mergeCells>
  <hyperlinks>
    <hyperlink ref="K2" location="contenido!A75" display="Volver al índice"/>
    <hyperlink ref="K29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64"/>
  <sheetViews>
    <sheetView showGridLines="0" view="pageBreakPreview" topLeftCell="A52" zoomScale="110" zoomScaleNormal="120" zoomScaleSheetLayoutView="110" workbookViewId="0">
      <selection activeCell="C84" sqref="C84"/>
    </sheetView>
  </sheetViews>
  <sheetFormatPr baseColWidth="10" defaultColWidth="11.44140625" defaultRowHeight="13.2" x14ac:dyDescent="0.25"/>
  <cols>
    <col min="1" max="1" width="3.109375" style="48" customWidth="1"/>
    <col min="2" max="2" width="19.109375" style="48" customWidth="1"/>
    <col min="3" max="3" width="18.5546875" style="48" customWidth="1"/>
    <col min="4" max="4" width="17.6640625" style="48" customWidth="1"/>
    <col min="5" max="5" width="17.109375" style="48" customWidth="1"/>
    <col min="6" max="6" width="16.88671875" style="48" customWidth="1"/>
    <col min="7" max="7" width="18" style="48" customWidth="1"/>
    <col min="8" max="8" width="17.5546875" style="48" customWidth="1"/>
    <col min="9" max="9" width="3.5546875" style="48" customWidth="1"/>
    <col min="10" max="16384" width="11.44140625" style="48"/>
  </cols>
  <sheetData>
    <row r="2" spans="2:10" ht="15.6" x14ac:dyDescent="0.3">
      <c r="B2" s="514" t="s">
        <v>432</v>
      </c>
      <c r="J2" s="148" t="s">
        <v>226</v>
      </c>
    </row>
    <row r="3" spans="2:10" ht="15.6" x14ac:dyDescent="0.3">
      <c r="B3" s="514" t="s">
        <v>280</v>
      </c>
    </row>
    <row r="4" spans="2:10" ht="3.75" customHeight="1" x14ac:dyDescent="0.25">
      <c r="B4" s="465"/>
    </row>
    <row r="5" spans="2:10" ht="24.75" customHeight="1" x14ac:dyDescent="0.25">
      <c r="B5" s="1032" t="s">
        <v>281</v>
      </c>
      <c r="C5" s="1034" t="s">
        <v>405</v>
      </c>
      <c r="D5" s="1034" t="s">
        <v>169</v>
      </c>
      <c r="E5" s="1034"/>
      <c r="F5" s="1034"/>
      <c r="G5" s="1034" t="s">
        <v>141</v>
      </c>
      <c r="H5" s="984" t="s">
        <v>170</v>
      </c>
    </row>
    <row r="6" spans="2:10" ht="20.100000000000001" customHeight="1" x14ac:dyDescent="0.25">
      <c r="B6" s="1033"/>
      <c r="C6" s="1035"/>
      <c r="D6" s="147" t="s">
        <v>406</v>
      </c>
      <c r="E6" s="147" t="s">
        <v>282</v>
      </c>
      <c r="F6" s="147" t="s">
        <v>102</v>
      </c>
      <c r="G6" s="1035"/>
      <c r="H6" s="1036"/>
    </row>
    <row r="7" spans="2:10" ht="3.75" customHeight="1" x14ac:dyDescent="0.25">
      <c r="B7" s="515"/>
      <c r="C7" s="515"/>
      <c r="D7" s="515"/>
      <c r="E7" s="515"/>
      <c r="F7" s="515"/>
      <c r="G7" s="515"/>
      <c r="H7" s="515"/>
    </row>
    <row r="8" spans="2:10" ht="20.100000000000001" customHeight="1" x14ac:dyDescent="0.25">
      <c r="B8" s="519">
        <v>2007</v>
      </c>
      <c r="C8" s="525">
        <v>3740.4166666666665</v>
      </c>
      <c r="D8" s="521">
        <v>4004.75</v>
      </c>
      <c r="E8" s="517">
        <v>3804.4166666666665</v>
      </c>
      <c r="F8" s="523">
        <v>3819</v>
      </c>
      <c r="G8" s="517">
        <v>2969.5</v>
      </c>
      <c r="H8" s="517">
        <v>1328</v>
      </c>
      <c r="I8" s="31"/>
    </row>
    <row r="9" spans="2:10" ht="20.100000000000001" customHeight="1" x14ac:dyDescent="0.25">
      <c r="B9" s="518">
        <v>2008</v>
      </c>
      <c r="C9" s="473">
        <v>2716.9166666666665</v>
      </c>
      <c r="D9" s="508">
        <v>4335.583333333333</v>
      </c>
      <c r="E9" s="400">
        <v>4127.166666666667</v>
      </c>
      <c r="F9" s="509">
        <v>4139.75</v>
      </c>
      <c r="G9" s="400">
        <v>3166.75</v>
      </c>
      <c r="H9" s="400">
        <v>546.75</v>
      </c>
    </row>
    <row r="10" spans="2:10" ht="20.100000000000001" customHeight="1" x14ac:dyDescent="0.25">
      <c r="B10" s="519">
        <v>2009</v>
      </c>
      <c r="C10" s="624">
        <v>2043.25</v>
      </c>
      <c r="D10" s="625">
        <v>3006.5833333333335</v>
      </c>
      <c r="E10" s="402">
        <v>2828.5833333333335</v>
      </c>
      <c r="F10" s="626">
        <v>2843.0833333333335</v>
      </c>
      <c r="G10" s="402">
        <v>2683.3333333333335</v>
      </c>
      <c r="H10" s="402">
        <v>573.16666666666663</v>
      </c>
    </row>
    <row r="11" spans="2:10" ht="20.100000000000001" customHeight="1" x14ac:dyDescent="0.25">
      <c r="B11" s="598">
        <v>2010</v>
      </c>
      <c r="C11" s="473">
        <v>2596.6666666666665</v>
      </c>
      <c r="D11" s="508">
        <v>3502.75</v>
      </c>
      <c r="E11" s="400">
        <v>3343</v>
      </c>
      <c r="F11" s="509">
        <v>3355.5</v>
      </c>
      <c r="G11" s="400">
        <v>3752.25</v>
      </c>
      <c r="H11" s="400">
        <v>823.83333333333337</v>
      </c>
    </row>
    <row r="12" spans="2:10" ht="20.100000000000001" customHeight="1" x14ac:dyDescent="0.25">
      <c r="B12" s="487">
        <v>2011</v>
      </c>
      <c r="C12" s="525">
        <v>3318.5922218444612</v>
      </c>
      <c r="D12" s="521">
        <v>4154.0033914643709</v>
      </c>
      <c r="E12" s="517">
        <v>3966.8126752813</v>
      </c>
      <c r="F12" s="523">
        <v>3980.8994514731007</v>
      </c>
      <c r="G12" s="517">
        <v>4298.9166662233583</v>
      </c>
      <c r="H12" s="517">
        <v>1175.002658135259</v>
      </c>
    </row>
    <row r="13" spans="2:10" ht="20.100000000000001" customHeight="1" x14ac:dyDescent="0.25">
      <c r="B13" s="598" t="s">
        <v>431</v>
      </c>
      <c r="C13" s="524">
        <f t="shared" ref="C13:H13" si="0">AVERAGE(C14:C23)</f>
        <v>2838.6507626117414</v>
      </c>
      <c r="D13" s="520">
        <f t="shared" si="0"/>
        <v>3596.5640544948806</v>
      </c>
      <c r="E13" s="516">
        <f t="shared" si="0"/>
        <v>3362.295792652782</v>
      </c>
      <c r="F13" s="522">
        <f t="shared" si="0"/>
        <v>3644.515693418617</v>
      </c>
      <c r="G13" s="516">
        <f t="shared" si="0"/>
        <v>3458.7527739838952</v>
      </c>
      <c r="H13" s="516">
        <f t="shared" si="0"/>
        <v>1279.270543939771</v>
      </c>
    </row>
    <row r="14" spans="2:10" ht="20.100000000000001" customHeight="1" x14ac:dyDescent="0.25">
      <c r="B14" s="600" t="s">
        <v>0</v>
      </c>
      <c r="C14" s="525">
        <v>3069.9406180255587</v>
      </c>
      <c r="D14" s="521">
        <v>3717.8554524932129</v>
      </c>
      <c r="E14" s="517">
        <v>3468.9588599475428</v>
      </c>
      <c r="F14" s="523">
        <v>3486.7610142394842</v>
      </c>
      <c r="G14" s="517">
        <v>3505.9093481095088</v>
      </c>
      <c r="H14" s="517">
        <v>1522.0383089482673</v>
      </c>
    </row>
    <row r="15" spans="2:10" ht="20.100000000000001" customHeight="1" x14ac:dyDescent="0.25">
      <c r="B15" s="599" t="s">
        <v>1</v>
      </c>
      <c r="C15" s="524">
        <v>3040.8849155092862</v>
      </c>
      <c r="D15" s="520">
        <v>3580.3958463803619</v>
      </c>
      <c r="E15" s="516">
        <v>3338.6183499191457</v>
      </c>
      <c r="F15" s="522">
        <v>3357.692655536669</v>
      </c>
      <c r="G15" s="516">
        <v>3243.3811365477586</v>
      </c>
      <c r="H15" s="516">
        <v>1410.788617922319</v>
      </c>
    </row>
    <row r="16" spans="2:10" ht="20.100000000000001" customHeight="1" x14ac:dyDescent="0.25">
      <c r="B16" s="600" t="s">
        <v>2</v>
      </c>
      <c r="C16" s="525">
        <v>2935.782380218086</v>
      </c>
      <c r="D16" s="521">
        <v>3491.4408646110678</v>
      </c>
      <c r="E16" s="517">
        <v>3279.3101680916575</v>
      </c>
      <c r="F16" s="523">
        <v>3318.6236311315492</v>
      </c>
      <c r="G16" s="517">
        <v>3194.5600735194907</v>
      </c>
      <c r="H16" s="517">
        <v>1320.852907320711</v>
      </c>
    </row>
    <row r="17" spans="2:9" ht="20.100000000000001" customHeight="1" x14ac:dyDescent="0.25">
      <c r="B17" s="599" t="s">
        <v>518</v>
      </c>
      <c r="C17" s="524">
        <v>2747.0231070697296</v>
      </c>
      <c r="D17" s="535" t="s">
        <v>255</v>
      </c>
      <c r="E17" s="622" t="s">
        <v>255</v>
      </c>
      <c r="F17" s="522">
        <v>3344.7458514858704</v>
      </c>
      <c r="G17" s="516">
        <v>3186.4829335337222</v>
      </c>
      <c r="H17" s="516">
        <v>1302.1100173747252</v>
      </c>
    </row>
    <row r="18" spans="2:9" ht="20.100000000000001" customHeight="1" x14ac:dyDescent="0.25">
      <c r="B18" s="600" t="s">
        <v>4</v>
      </c>
      <c r="C18" s="525">
        <v>2546.3506908124396</v>
      </c>
      <c r="D18" s="621" t="s">
        <v>255</v>
      </c>
      <c r="E18" s="623" t="s">
        <v>255</v>
      </c>
      <c r="F18" s="523">
        <v>3357.4183669147455</v>
      </c>
      <c r="G18" s="517">
        <v>3010.7765735105963</v>
      </c>
      <c r="H18" s="517">
        <v>1187.2317346083387</v>
      </c>
    </row>
    <row r="19" spans="2:9" ht="20.100000000000001" customHeight="1" x14ac:dyDescent="0.25">
      <c r="B19" s="599" t="s">
        <v>5</v>
      </c>
      <c r="C19" s="524">
        <v>2430.2117548735</v>
      </c>
      <c r="D19" s="535" t="s">
        <v>255</v>
      </c>
      <c r="E19" s="622" t="s">
        <v>255</v>
      </c>
      <c r="F19" s="522">
        <v>3491.4055655384368</v>
      </c>
      <c r="G19" s="516">
        <v>3084.3567574101976</v>
      </c>
      <c r="H19" s="516">
        <v>1105.1495927537771</v>
      </c>
    </row>
    <row r="20" spans="2:9" ht="20.100000000000001" customHeight="1" x14ac:dyDescent="0.25">
      <c r="B20" s="600" t="s">
        <v>62</v>
      </c>
      <c r="C20" s="525">
        <v>2589.1754779854464</v>
      </c>
      <c r="D20" s="621" t="s">
        <v>255</v>
      </c>
      <c r="E20" s="623" t="s">
        <v>255</v>
      </c>
      <c r="F20" s="523">
        <v>3647.8779805419476</v>
      </c>
      <c r="G20" s="517">
        <v>3392.0486121310446</v>
      </c>
      <c r="H20" s="517">
        <v>1107.4198200520857</v>
      </c>
    </row>
    <row r="21" spans="2:9" ht="20.100000000000001" customHeight="1" x14ac:dyDescent="0.25">
      <c r="B21" s="599" t="s">
        <v>63</v>
      </c>
      <c r="C21" s="524">
        <v>2765.1391889585398</v>
      </c>
      <c r="D21" s="535" t="s">
        <v>255</v>
      </c>
      <c r="E21" s="622" t="s">
        <v>255</v>
      </c>
      <c r="F21" s="522">
        <v>3854.1538309501552</v>
      </c>
      <c r="G21" s="516">
        <v>3716.7717214729846</v>
      </c>
      <c r="H21" s="516">
        <v>1180.1353135644279</v>
      </c>
    </row>
    <row r="22" spans="2:9" ht="20.100000000000001" customHeight="1" x14ac:dyDescent="0.25">
      <c r="B22" s="600" t="s">
        <v>64</v>
      </c>
      <c r="C22" s="525">
        <v>3035.3284737437421</v>
      </c>
      <c r="D22" s="621" t="s">
        <v>255</v>
      </c>
      <c r="E22" s="623" t="s">
        <v>255</v>
      </c>
      <c r="F22" s="523">
        <v>4096.5183682286288</v>
      </c>
      <c r="G22" s="517">
        <v>4027.6289119345297</v>
      </c>
      <c r="H22" s="517">
        <v>1288.8614039094439</v>
      </c>
    </row>
    <row r="23" spans="2:9" ht="19.5" customHeight="1" x14ac:dyDescent="0.25">
      <c r="B23" s="599" t="s">
        <v>65</v>
      </c>
      <c r="C23" s="524">
        <v>3226.6710189210853</v>
      </c>
      <c r="D23" s="535" t="s">
        <v>255</v>
      </c>
      <c r="E23" s="622" t="s">
        <v>255</v>
      </c>
      <c r="F23" s="522">
        <v>4489.9596696186845</v>
      </c>
      <c r="G23" s="516">
        <v>4225.611671669114</v>
      </c>
      <c r="H23" s="516">
        <v>1368.1177229436132</v>
      </c>
    </row>
    <row r="24" spans="2:9" ht="2.25" customHeight="1" thickBot="1" x14ac:dyDescent="0.3">
      <c r="B24" s="601"/>
      <c r="C24" s="594"/>
      <c r="D24" s="595"/>
      <c r="E24" s="596"/>
      <c r="F24" s="597"/>
      <c r="G24" s="596"/>
      <c r="H24" s="596"/>
    </row>
    <row r="25" spans="2:9" ht="13.8" x14ac:dyDescent="0.25">
      <c r="B25" s="404" t="s">
        <v>390</v>
      </c>
      <c r="C25" s="45"/>
      <c r="D25" s="45"/>
      <c r="E25" s="45"/>
      <c r="F25" s="45"/>
      <c r="G25" s="45"/>
      <c r="H25" s="45"/>
    </row>
    <row r="26" spans="2:9" ht="13.8" x14ac:dyDescent="0.25">
      <c r="B26" s="40" t="s">
        <v>401</v>
      </c>
      <c r="C26" s="46"/>
      <c r="D26" s="46"/>
      <c r="E26" s="181"/>
      <c r="F26" s="46"/>
      <c r="G26" s="31"/>
      <c r="H26" s="46"/>
    </row>
    <row r="27" spans="2:9" ht="13.8" x14ac:dyDescent="0.25">
      <c r="B27" s="40" t="s">
        <v>402</v>
      </c>
      <c r="C27" s="46"/>
      <c r="D27" s="46"/>
      <c r="E27" s="46"/>
      <c r="F27" s="46"/>
      <c r="G27" s="31"/>
      <c r="H27" s="46"/>
      <c r="I27" s="51"/>
    </row>
    <row r="28" spans="2:9" ht="13.8" x14ac:dyDescent="0.25">
      <c r="B28" s="40" t="s">
        <v>403</v>
      </c>
      <c r="C28" s="46"/>
      <c r="D28" s="46"/>
      <c r="E28" s="46"/>
      <c r="F28" s="46"/>
      <c r="G28" s="31"/>
      <c r="H28" s="46"/>
    </row>
    <row r="29" spans="2:9" ht="13.8" x14ac:dyDescent="0.25">
      <c r="B29" s="40" t="s">
        <v>519</v>
      </c>
      <c r="C29" s="46"/>
      <c r="D29" s="46"/>
      <c r="E29" s="46"/>
      <c r="F29" s="46"/>
      <c r="G29" s="31"/>
      <c r="H29" s="46"/>
    </row>
    <row r="30" spans="2:9" x14ac:dyDescent="0.25">
      <c r="B30" s="40" t="s">
        <v>404</v>
      </c>
      <c r="C30" s="46"/>
      <c r="D30" s="46"/>
      <c r="E30" s="46"/>
      <c r="F30" s="46"/>
      <c r="G30" s="46"/>
      <c r="H30" s="46"/>
    </row>
    <row r="31" spans="2:9" x14ac:dyDescent="0.25">
      <c r="B31" s="40"/>
      <c r="C31" s="46"/>
      <c r="D31" s="46"/>
      <c r="E31" s="46"/>
      <c r="F31" s="46"/>
      <c r="G31" s="46"/>
      <c r="H31" s="46"/>
    </row>
    <row r="32" spans="2:9" x14ac:dyDescent="0.25">
      <c r="B32" s="40"/>
      <c r="C32" s="46"/>
      <c r="D32" s="46"/>
      <c r="E32" s="46"/>
      <c r="F32" s="46"/>
      <c r="G32" s="46"/>
      <c r="H32" s="46"/>
    </row>
    <row r="33" spans="1:10" x14ac:dyDescent="0.25">
      <c r="B33" s="40"/>
      <c r="C33" s="46"/>
      <c r="D33" s="46"/>
      <c r="E33" s="46"/>
      <c r="F33" s="46"/>
      <c r="G33" s="46"/>
      <c r="H33" s="46"/>
    </row>
    <row r="34" spans="1:10" ht="15.6" x14ac:dyDescent="0.3">
      <c r="A34" s="1031" t="s">
        <v>432</v>
      </c>
      <c r="B34" s="1031"/>
      <c r="C34" s="1031"/>
      <c r="D34" s="1031"/>
      <c r="E34" s="1031"/>
      <c r="F34" s="1031"/>
      <c r="G34" s="1031"/>
      <c r="H34" s="1031"/>
      <c r="I34" s="1031"/>
      <c r="J34" s="148" t="s">
        <v>226</v>
      </c>
    </row>
    <row r="35" spans="1:10" x14ac:dyDescent="0.25">
      <c r="B35" s="40"/>
      <c r="C35" s="46"/>
      <c r="D35" s="46"/>
      <c r="E35" s="46"/>
      <c r="F35" s="46"/>
      <c r="G35" s="46"/>
      <c r="H35" s="46"/>
    </row>
    <row r="36" spans="1:10" x14ac:dyDescent="0.25">
      <c r="B36" s="52"/>
      <c r="C36" s="46"/>
      <c r="D36" s="46"/>
      <c r="E36" s="46"/>
      <c r="F36" s="46"/>
      <c r="G36" s="46"/>
      <c r="H36" s="46"/>
    </row>
    <row r="63" spans="2:2" ht="13.8" x14ac:dyDescent="0.25">
      <c r="B63" s="40" t="s">
        <v>401</v>
      </c>
    </row>
    <row r="64" spans="2:2" x14ac:dyDescent="0.25">
      <c r="B64" s="40" t="s">
        <v>407</v>
      </c>
    </row>
  </sheetData>
  <mergeCells count="6">
    <mergeCell ref="A34:I34"/>
    <mergeCell ref="B5:B6"/>
    <mergeCell ref="C5:C6"/>
    <mergeCell ref="D5:F5"/>
    <mergeCell ref="G5:G6"/>
    <mergeCell ref="H5:H6"/>
  </mergeCells>
  <hyperlinks>
    <hyperlink ref="J2" location="contenido!A75" display="Volver al índice"/>
    <hyperlink ref="J34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1"/>
  <headerFooter alignWithMargins="0">
    <oddFooter>&amp;C&amp;11&amp;A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92D050"/>
  </sheetPr>
  <dimension ref="A2:P57"/>
  <sheetViews>
    <sheetView showGridLines="0" view="pageBreakPreview" topLeftCell="A37" zoomScale="110" zoomScaleNormal="100" zoomScaleSheetLayoutView="110" workbookViewId="0">
      <selection activeCell="J26" sqref="J26"/>
    </sheetView>
  </sheetViews>
  <sheetFormatPr baseColWidth="10" defaultRowHeight="13.2" x14ac:dyDescent="0.25"/>
  <cols>
    <col min="1" max="1" width="2.6640625" style="47" customWidth="1"/>
    <col min="2" max="2" width="18.5546875" style="48" customWidth="1"/>
    <col min="3" max="14" width="8.6640625" style="48" customWidth="1"/>
    <col min="15" max="15" width="3.44140625" style="48" customWidth="1"/>
    <col min="16" max="257" width="11.44140625" style="48"/>
    <col min="258" max="258" width="18.33203125" style="48" customWidth="1"/>
    <col min="259" max="513" width="11.44140625" style="48"/>
    <col min="514" max="514" width="18.33203125" style="48" customWidth="1"/>
    <col min="515" max="769" width="11.44140625" style="48"/>
    <col min="770" max="770" width="18.33203125" style="48" customWidth="1"/>
    <col min="771" max="1025" width="11.44140625" style="48"/>
    <col min="1026" max="1026" width="18.33203125" style="48" customWidth="1"/>
    <col min="1027" max="1281" width="11.44140625" style="48"/>
    <col min="1282" max="1282" width="18.33203125" style="48" customWidth="1"/>
    <col min="1283" max="1537" width="11.44140625" style="48"/>
    <col min="1538" max="1538" width="18.33203125" style="48" customWidth="1"/>
    <col min="1539" max="1793" width="11.44140625" style="48"/>
    <col min="1794" max="1794" width="18.33203125" style="48" customWidth="1"/>
    <col min="1795" max="2049" width="11.44140625" style="48"/>
    <col min="2050" max="2050" width="18.33203125" style="48" customWidth="1"/>
    <col min="2051" max="2305" width="11.44140625" style="48"/>
    <col min="2306" max="2306" width="18.33203125" style="48" customWidth="1"/>
    <col min="2307" max="2561" width="11.44140625" style="48"/>
    <col min="2562" max="2562" width="18.33203125" style="48" customWidth="1"/>
    <col min="2563" max="2817" width="11.44140625" style="48"/>
    <col min="2818" max="2818" width="18.33203125" style="48" customWidth="1"/>
    <col min="2819" max="3073" width="11.44140625" style="48"/>
    <col min="3074" max="3074" width="18.33203125" style="48" customWidth="1"/>
    <col min="3075" max="3329" width="11.44140625" style="48"/>
    <col min="3330" max="3330" width="18.33203125" style="48" customWidth="1"/>
    <col min="3331" max="3585" width="11.44140625" style="48"/>
    <col min="3586" max="3586" width="18.33203125" style="48" customWidth="1"/>
    <col min="3587" max="3841" width="11.44140625" style="48"/>
    <col min="3842" max="3842" width="18.33203125" style="48" customWidth="1"/>
    <col min="3843" max="4097" width="11.44140625" style="48"/>
    <col min="4098" max="4098" width="18.33203125" style="48" customWidth="1"/>
    <col min="4099" max="4353" width="11.44140625" style="48"/>
    <col min="4354" max="4354" width="18.33203125" style="48" customWidth="1"/>
    <col min="4355" max="4609" width="11.44140625" style="48"/>
    <col min="4610" max="4610" width="18.33203125" style="48" customWidth="1"/>
    <col min="4611" max="4865" width="11.44140625" style="48"/>
    <col min="4866" max="4866" width="18.33203125" style="48" customWidth="1"/>
    <col min="4867" max="5121" width="11.44140625" style="48"/>
    <col min="5122" max="5122" width="18.33203125" style="48" customWidth="1"/>
    <col min="5123" max="5377" width="11.44140625" style="48"/>
    <col min="5378" max="5378" width="18.33203125" style="48" customWidth="1"/>
    <col min="5379" max="5633" width="11.44140625" style="48"/>
    <col min="5634" max="5634" width="18.33203125" style="48" customWidth="1"/>
    <col min="5635" max="5889" width="11.44140625" style="48"/>
    <col min="5890" max="5890" width="18.33203125" style="48" customWidth="1"/>
    <col min="5891" max="6145" width="11.44140625" style="48"/>
    <col min="6146" max="6146" width="18.33203125" style="48" customWidth="1"/>
    <col min="6147" max="6401" width="11.44140625" style="48"/>
    <col min="6402" max="6402" width="18.33203125" style="48" customWidth="1"/>
    <col min="6403" max="6657" width="11.44140625" style="48"/>
    <col min="6658" max="6658" width="18.33203125" style="48" customWidth="1"/>
    <col min="6659" max="6913" width="11.44140625" style="48"/>
    <col min="6914" max="6914" width="18.33203125" style="48" customWidth="1"/>
    <col min="6915" max="7169" width="11.44140625" style="48"/>
    <col min="7170" max="7170" width="18.33203125" style="48" customWidth="1"/>
    <col min="7171" max="7425" width="11.44140625" style="48"/>
    <col min="7426" max="7426" width="18.33203125" style="48" customWidth="1"/>
    <col min="7427" max="7681" width="11.44140625" style="48"/>
    <col min="7682" max="7682" width="18.33203125" style="48" customWidth="1"/>
    <col min="7683" max="7937" width="11.44140625" style="48"/>
    <col min="7938" max="7938" width="18.33203125" style="48" customWidth="1"/>
    <col min="7939" max="8193" width="11.44140625" style="48"/>
    <col min="8194" max="8194" width="18.33203125" style="48" customWidth="1"/>
    <col min="8195" max="8449" width="11.44140625" style="48"/>
    <col min="8450" max="8450" width="18.33203125" style="48" customWidth="1"/>
    <col min="8451" max="8705" width="11.44140625" style="48"/>
    <col min="8706" max="8706" width="18.33203125" style="48" customWidth="1"/>
    <col min="8707" max="8961" width="11.44140625" style="48"/>
    <col min="8962" max="8962" width="18.33203125" style="48" customWidth="1"/>
    <col min="8963" max="9217" width="11.44140625" style="48"/>
    <col min="9218" max="9218" width="18.33203125" style="48" customWidth="1"/>
    <col min="9219" max="9473" width="11.44140625" style="48"/>
    <col min="9474" max="9474" width="18.33203125" style="48" customWidth="1"/>
    <col min="9475" max="9729" width="11.44140625" style="48"/>
    <col min="9730" max="9730" width="18.33203125" style="48" customWidth="1"/>
    <col min="9731" max="9985" width="11.44140625" style="48"/>
    <col min="9986" max="9986" width="18.33203125" style="48" customWidth="1"/>
    <col min="9987" max="10241" width="11.44140625" style="48"/>
    <col min="10242" max="10242" width="18.33203125" style="48" customWidth="1"/>
    <col min="10243" max="10497" width="11.44140625" style="48"/>
    <col min="10498" max="10498" width="18.33203125" style="48" customWidth="1"/>
    <col min="10499" max="10753" width="11.44140625" style="48"/>
    <col min="10754" max="10754" width="18.33203125" style="48" customWidth="1"/>
    <col min="10755" max="11009" width="11.44140625" style="48"/>
    <col min="11010" max="11010" width="18.33203125" style="48" customWidth="1"/>
    <col min="11011" max="11265" width="11.44140625" style="48"/>
    <col min="11266" max="11266" width="18.33203125" style="48" customWidth="1"/>
    <col min="11267" max="11521" width="11.44140625" style="48"/>
    <col min="11522" max="11522" width="18.33203125" style="48" customWidth="1"/>
    <col min="11523" max="11777" width="11.44140625" style="48"/>
    <col min="11778" max="11778" width="18.33203125" style="48" customWidth="1"/>
    <col min="11779" max="12033" width="11.44140625" style="48"/>
    <col min="12034" max="12034" width="18.33203125" style="48" customWidth="1"/>
    <col min="12035" max="12289" width="11.44140625" style="48"/>
    <col min="12290" max="12290" width="18.33203125" style="48" customWidth="1"/>
    <col min="12291" max="12545" width="11.44140625" style="48"/>
    <col min="12546" max="12546" width="18.33203125" style="48" customWidth="1"/>
    <col min="12547" max="12801" width="11.44140625" style="48"/>
    <col min="12802" max="12802" width="18.33203125" style="48" customWidth="1"/>
    <col min="12803" max="13057" width="11.44140625" style="48"/>
    <col min="13058" max="13058" width="18.33203125" style="48" customWidth="1"/>
    <col min="13059" max="13313" width="11.44140625" style="48"/>
    <col min="13314" max="13314" width="18.33203125" style="48" customWidth="1"/>
    <col min="13315" max="13569" width="11.44140625" style="48"/>
    <col min="13570" max="13570" width="18.33203125" style="48" customWidth="1"/>
    <col min="13571" max="13825" width="11.44140625" style="48"/>
    <col min="13826" max="13826" width="18.33203125" style="48" customWidth="1"/>
    <col min="13827" max="14081" width="11.44140625" style="48"/>
    <col min="14082" max="14082" width="18.33203125" style="48" customWidth="1"/>
    <col min="14083" max="14337" width="11.44140625" style="48"/>
    <col min="14338" max="14338" width="18.33203125" style="48" customWidth="1"/>
    <col min="14339" max="14593" width="11.44140625" style="48"/>
    <col min="14594" max="14594" width="18.33203125" style="48" customWidth="1"/>
    <col min="14595" max="14849" width="11.44140625" style="48"/>
    <col min="14850" max="14850" width="18.33203125" style="48" customWidth="1"/>
    <col min="14851" max="15105" width="11.44140625" style="48"/>
    <col min="15106" max="15106" width="18.33203125" style="48" customWidth="1"/>
    <col min="15107" max="15361" width="11.44140625" style="48"/>
    <col min="15362" max="15362" width="18.33203125" style="48" customWidth="1"/>
    <col min="15363" max="15617" width="11.44140625" style="48"/>
    <col min="15618" max="15618" width="18.33203125" style="48" customWidth="1"/>
    <col min="15619" max="15873" width="11.44140625" style="48"/>
    <col min="15874" max="15874" width="18.33203125" style="48" customWidth="1"/>
    <col min="15875" max="16129" width="11.44140625" style="48"/>
    <col min="16130" max="16130" width="18.33203125" style="48" customWidth="1"/>
    <col min="16131" max="16384" width="11.44140625" style="48"/>
  </cols>
  <sheetData>
    <row r="2" spans="1:16" ht="15.6" x14ac:dyDescent="0.3">
      <c r="B2" s="514" t="s">
        <v>171</v>
      </c>
      <c r="P2" s="148" t="s">
        <v>226</v>
      </c>
    </row>
    <row r="3" spans="1:16" ht="15.6" x14ac:dyDescent="0.3">
      <c r="B3" s="514" t="s">
        <v>420</v>
      </c>
    </row>
    <row r="4" spans="1:16" ht="15.6" x14ac:dyDescent="0.3">
      <c r="B4" s="514" t="s">
        <v>283</v>
      </c>
    </row>
    <row r="6" spans="1:16" ht="24.9" customHeight="1" x14ac:dyDescent="0.25">
      <c r="B6" s="1028" t="s">
        <v>6</v>
      </c>
      <c r="C6" s="1037">
        <v>2007</v>
      </c>
      <c r="D6" s="1037"/>
      <c r="E6" s="1037">
        <v>2008</v>
      </c>
      <c r="F6" s="1037"/>
      <c r="G6" s="1037">
        <v>2009</v>
      </c>
      <c r="H6" s="1037"/>
      <c r="I6" s="1037">
        <v>2010</v>
      </c>
      <c r="J6" s="1038"/>
      <c r="K6" s="1037">
        <v>2011</v>
      </c>
      <c r="L6" s="1038"/>
      <c r="M6" s="1037">
        <v>2012</v>
      </c>
      <c r="N6" s="1038"/>
    </row>
    <row r="7" spans="1:16" ht="24.9" customHeight="1" x14ac:dyDescent="0.25">
      <c r="B7" s="1039"/>
      <c r="C7" s="59" t="s">
        <v>172</v>
      </c>
      <c r="D7" s="59" t="s">
        <v>173</v>
      </c>
      <c r="E7" s="59" t="s">
        <v>172</v>
      </c>
      <c r="F7" s="59" t="s">
        <v>173</v>
      </c>
      <c r="G7" s="59" t="s">
        <v>172</v>
      </c>
      <c r="H7" s="59" t="s">
        <v>173</v>
      </c>
      <c r="I7" s="59" t="s">
        <v>172</v>
      </c>
      <c r="J7" s="59" t="s">
        <v>173</v>
      </c>
      <c r="K7" s="59" t="s">
        <v>172</v>
      </c>
      <c r="L7" s="59" t="s">
        <v>173</v>
      </c>
      <c r="M7" s="59" t="s">
        <v>172</v>
      </c>
      <c r="N7" s="59" t="s">
        <v>173</v>
      </c>
    </row>
    <row r="8" spans="1:16" ht="9.9" customHeight="1" x14ac:dyDescent="0.25"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55"/>
      <c r="N8" s="555"/>
    </row>
    <row r="9" spans="1:16" ht="24" customHeight="1" x14ac:dyDescent="0.25">
      <c r="B9" s="568" t="s">
        <v>0</v>
      </c>
      <c r="C9" s="529">
        <v>2950</v>
      </c>
      <c r="D9" s="529">
        <v>3400</v>
      </c>
      <c r="E9" s="527">
        <v>4000</v>
      </c>
      <c r="F9" s="528">
        <v>4750</v>
      </c>
      <c r="G9" s="529">
        <v>2200</v>
      </c>
      <c r="H9" s="529">
        <v>2600</v>
      </c>
      <c r="I9" s="527">
        <v>3400</v>
      </c>
      <c r="J9" s="529">
        <v>3550</v>
      </c>
      <c r="K9" s="527">
        <v>3700</v>
      </c>
      <c r="L9" s="573">
        <v>4375</v>
      </c>
      <c r="M9" s="558">
        <v>3575</v>
      </c>
      <c r="N9" s="558">
        <v>3950</v>
      </c>
    </row>
    <row r="10" spans="1:16" ht="24" customHeight="1" x14ac:dyDescent="0.25">
      <c r="B10" s="569" t="s">
        <v>1</v>
      </c>
      <c r="C10" s="532">
        <v>3350</v>
      </c>
      <c r="D10" s="532">
        <v>3500</v>
      </c>
      <c r="E10" s="530">
        <v>4500</v>
      </c>
      <c r="F10" s="531">
        <v>4750</v>
      </c>
      <c r="G10" s="532">
        <v>2050</v>
      </c>
      <c r="H10" s="532">
        <v>2325</v>
      </c>
      <c r="I10" s="530">
        <v>3250</v>
      </c>
      <c r="J10" s="532">
        <v>3425</v>
      </c>
      <c r="K10" s="530">
        <v>4500</v>
      </c>
      <c r="L10" s="564">
        <v>5000</v>
      </c>
      <c r="M10" s="559">
        <v>3625</v>
      </c>
      <c r="N10" s="559">
        <v>3825</v>
      </c>
    </row>
    <row r="11" spans="1:16" ht="24" customHeight="1" x14ac:dyDescent="0.25">
      <c r="B11" s="570" t="s">
        <v>2</v>
      </c>
      <c r="C11" s="535">
        <v>3425</v>
      </c>
      <c r="D11" s="535">
        <v>4000</v>
      </c>
      <c r="E11" s="533">
        <v>4500</v>
      </c>
      <c r="F11" s="534">
        <v>4725</v>
      </c>
      <c r="G11" s="535">
        <v>2100</v>
      </c>
      <c r="H11" s="535">
        <v>2375</v>
      </c>
      <c r="I11" s="533">
        <v>3250</v>
      </c>
      <c r="J11" s="535">
        <v>3450</v>
      </c>
      <c r="K11" s="533">
        <v>4600</v>
      </c>
      <c r="L11" s="574">
        <v>5000</v>
      </c>
      <c r="M11" s="558">
        <v>3400</v>
      </c>
      <c r="N11" s="558">
        <v>3900</v>
      </c>
    </row>
    <row r="12" spans="1:16" s="58" customFormat="1" ht="24" customHeight="1" x14ac:dyDescent="0.25">
      <c r="A12" s="74"/>
      <c r="B12" s="571" t="s">
        <v>3</v>
      </c>
      <c r="C12" s="538">
        <v>4000</v>
      </c>
      <c r="D12" s="538">
        <v>4900</v>
      </c>
      <c r="E12" s="536">
        <v>4400</v>
      </c>
      <c r="F12" s="537">
        <v>4700</v>
      </c>
      <c r="G12" s="538">
        <v>2200</v>
      </c>
      <c r="H12" s="538">
        <v>2450</v>
      </c>
      <c r="I12" s="536">
        <v>3300</v>
      </c>
      <c r="J12" s="538">
        <v>3900</v>
      </c>
      <c r="K12" s="536">
        <v>4350</v>
      </c>
      <c r="L12" s="566">
        <v>4925</v>
      </c>
      <c r="M12" s="560">
        <v>3200</v>
      </c>
      <c r="N12" s="560">
        <v>3425</v>
      </c>
    </row>
    <row r="13" spans="1:16" ht="24" customHeight="1" x14ac:dyDescent="0.25">
      <c r="B13" s="570" t="s">
        <v>4</v>
      </c>
      <c r="C13" s="535">
        <v>4500</v>
      </c>
      <c r="D13" s="535">
        <v>5280</v>
      </c>
      <c r="E13" s="533">
        <v>4200</v>
      </c>
      <c r="F13" s="534">
        <v>4700</v>
      </c>
      <c r="G13" s="535">
        <v>2425</v>
      </c>
      <c r="H13" s="535">
        <v>2700</v>
      </c>
      <c r="I13" s="533">
        <v>3450</v>
      </c>
      <c r="J13" s="535">
        <v>4000</v>
      </c>
      <c r="K13" s="533">
        <v>4175</v>
      </c>
      <c r="L13" s="574">
        <v>4500</v>
      </c>
      <c r="M13" s="558">
        <v>3075</v>
      </c>
      <c r="N13" s="558">
        <v>3250</v>
      </c>
    </row>
    <row r="14" spans="1:16" ht="24" customHeight="1" x14ac:dyDescent="0.25">
      <c r="B14" s="569" t="s">
        <v>5</v>
      </c>
      <c r="C14" s="532">
        <v>4900</v>
      </c>
      <c r="D14" s="532">
        <v>5400</v>
      </c>
      <c r="E14" s="530">
        <v>4100</v>
      </c>
      <c r="F14" s="531">
        <v>4700</v>
      </c>
      <c r="G14" s="532">
        <v>2550</v>
      </c>
      <c r="H14" s="532">
        <v>2700</v>
      </c>
      <c r="I14" s="530">
        <v>3400</v>
      </c>
      <c r="J14" s="532">
        <v>3700</v>
      </c>
      <c r="K14" s="530">
        <v>4200</v>
      </c>
      <c r="L14" s="564">
        <v>4600</v>
      </c>
      <c r="M14" s="559">
        <v>2875</v>
      </c>
      <c r="N14" s="559">
        <v>3450</v>
      </c>
    </row>
    <row r="15" spans="1:16" ht="24" customHeight="1" x14ac:dyDescent="0.25">
      <c r="B15" s="570" t="s">
        <v>62</v>
      </c>
      <c r="C15" s="535">
        <v>5200</v>
      </c>
      <c r="D15" s="535">
        <v>5600</v>
      </c>
      <c r="E15" s="533">
        <v>4025</v>
      </c>
      <c r="F15" s="534">
        <v>4725</v>
      </c>
      <c r="G15" s="535">
        <v>2600</v>
      </c>
      <c r="H15" s="535">
        <v>2700</v>
      </c>
      <c r="I15" s="533">
        <v>3500</v>
      </c>
      <c r="J15" s="535">
        <v>3775</v>
      </c>
      <c r="K15" s="533">
        <v>4200</v>
      </c>
      <c r="L15" s="565">
        <v>4525</v>
      </c>
      <c r="M15" s="558">
        <v>2975</v>
      </c>
      <c r="N15" s="558">
        <v>3275</v>
      </c>
    </row>
    <row r="16" spans="1:16" ht="24" customHeight="1" x14ac:dyDescent="0.25">
      <c r="B16" s="569" t="s">
        <v>63</v>
      </c>
      <c r="C16" s="532">
        <v>5200</v>
      </c>
      <c r="D16" s="532">
        <v>5500</v>
      </c>
      <c r="E16" s="530">
        <v>3800</v>
      </c>
      <c r="F16" s="531">
        <v>4050</v>
      </c>
      <c r="G16" s="532">
        <v>2650</v>
      </c>
      <c r="H16" s="532">
        <v>2825</v>
      </c>
      <c r="I16" s="530">
        <v>3500</v>
      </c>
      <c r="J16" s="532">
        <v>3825</v>
      </c>
      <c r="K16" s="530">
        <v>4125</v>
      </c>
      <c r="L16" s="564">
        <v>4375</v>
      </c>
      <c r="M16" s="559">
        <v>3050</v>
      </c>
      <c r="N16" s="559">
        <v>3700</v>
      </c>
    </row>
    <row r="17" spans="2:16" ht="24" customHeight="1" x14ac:dyDescent="0.25">
      <c r="B17" s="570" t="s">
        <v>64</v>
      </c>
      <c r="C17" s="535">
        <v>5500</v>
      </c>
      <c r="D17" s="535">
        <v>5700</v>
      </c>
      <c r="E17" s="533">
        <v>3200</v>
      </c>
      <c r="F17" s="534">
        <v>3600</v>
      </c>
      <c r="G17" s="535">
        <v>2725</v>
      </c>
      <c r="H17" s="535">
        <v>3350</v>
      </c>
      <c r="I17" s="533">
        <v>3325</v>
      </c>
      <c r="J17" s="535">
        <v>3775</v>
      </c>
      <c r="K17" s="533">
        <v>3825</v>
      </c>
      <c r="L17" s="565">
        <v>4250</v>
      </c>
      <c r="M17" s="558">
        <v>3725</v>
      </c>
      <c r="N17" s="558">
        <v>3950</v>
      </c>
    </row>
    <row r="18" spans="2:16" ht="24" customHeight="1" x14ac:dyDescent="0.25">
      <c r="B18" s="569" t="s">
        <v>65</v>
      </c>
      <c r="C18" s="532">
        <v>5250</v>
      </c>
      <c r="D18" s="532">
        <v>5600</v>
      </c>
      <c r="E18" s="530">
        <v>2575</v>
      </c>
      <c r="F18" s="531">
        <v>3250</v>
      </c>
      <c r="G18" s="532">
        <v>3350</v>
      </c>
      <c r="H18" s="532">
        <v>3800</v>
      </c>
      <c r="I18" s="530">
        <v>3575</v>
      </c>
      <c r="J18" s="532">
        <v>3975</v>
      </c>
      <c r="K18" s="530">
        <v>3800</v>
      </c>
      <c r="L18" s="564">
        <v>4250</v>
      </c>
      <c r="M18" s="559">
        <v>3725</v>
      </c>
      <c r="N18" s="559">
        <v>3900</v>
      </c>
    </row>
    <row r="19" spans="2:16" ht="24" customHeight="1" x14ac:dyDescent="0.25">
      <c r="B19" s="570" t="s">
        <v>66</v>
      </c>
      <c r="C19" s="535">
        <v>4700</v>
      </c>
      <c r="D19" s="535">
        <v>5225</v>
      </c>
      <c r="E19" s="533">
        <v>2525</v>
      </c>
      <c r="F19" s="534">
        <v>2800</v>
      </c>
      <c r="G19" s="535">
        <v>3775</v>
      </c>
      <c r="H19" s="535">
        <v>4200</v>
      </c>
      <c r="I19" s="533">
        <v>3500</v>
      </c>
      <c r="J19" s="535">
        <v>3775</v>
      </c>
      <c r="K19" s="533">
        <v>3825</v>
      </c>
      <c r="L19" s="565">
        <v>4200</v>
      </c>
      <c r="M19" s="556"/>
      <c r="N19" s="556"/>
    </row>
    <row r="20" spans="2:16" ht="24" customHeight="1" x14ac:dyDescent="0.25">
      <c r="B20" s="572" t="s">
        <v>67</v>
      </c>
      <c r="C20" s="542">
        <v>4350</v>
      </c>
      <c r="D20" s="542">
        <v>5000</v>
      </c>
      <c r="E20" s="540">
        <v>2750</v>
      </c>
      <c r="F20" s="541">
        <v>2925</v>
      </c>
      <c r="G20" s="542" t="s">
        <v>103</v>
      </c>
      <c r="H20" s="542" t="s">
        <v>104</v>
      </c>
      <c r="I20" s="540">
        <v>3550</v>
      </c>
      <c r="J20" s="542">
        <v>3950</v>
      </c>
      <c r="K20" s="540">
        <v>3600</v>
      </c>
      <c r="L20" s="567">
        <v>3950</v>
      </c>
      <c r="M20" s="557"/>
      <c r="N20" s="557"/>
    </row>
    <row r="21" spans="2:16" ht="6.75" customHeight="1" x14ac:dyDescent="0.25"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</row>
    <row r="22" spans="2:16" ht="10.5" customHeight="1" x14ac:dyDescent="0.25">
      <c r="B22" s="40" t="s">
        <v>408</v>
      </c>
    </row>
    <row r="26" spans="2:16" ht="15.6" x14ac:dyDescent="0.3">
      <c r="B26" s="514" t="s">
        <v>171</v>
      </c>
      <c r="P26" s="148" t="s">
        <v>226</v>
      </c>
    </row>
    <row r="27" spans="2:16" ht="15.6" x14ac:dyDescent="0.3">
      <c r="B27" s="514" t="s">
        <v>420</v>
      </c>
    </row>
    <row r="57" spans="2:2" x14ac:dyDescent="0.25">
      <c r="B57" s="40" t="s">
        <v>408</v>
      </c>
    </row>
  </sheetData>
  <customSheetViews>
    <customSheetView guid="{C6DB9338-125F-4216-B781-9736B7EB9E61}" scale="130" showPageBreaks="1" showGridLines="0" printArea="1" view="pageBreakPreview">
      <selection activeCell="F21" sqref="F21"/>
      <pageMargins left="0.11811023622047245" right="0.11811023622047245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7">
    <mergeCell ref="M6:N6"/>
    <mergeCell ref="K6:L6"/>
    <mergeCell ref="B6:B7"/>
    <mergeCell ref="C6:D6"/>
    <mergeCell ref="E6:F6"/>
    <mergeCell ref="G6:H6"/>
    <mergeCell ref="I6:J6"/>
  </mergeCells>
  <hyperlinks>
    <hyperlink ref="P2" location="contenido!A75" display="Volver al índice"/>
    <hyperlink ref="P26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92D050"/>
  </sheetPr>
  <dimension ref="A2:P56"/>
  <sheetViews>
    <sheetView showGridLines="0" view="pageBreakPreview" topLeftCell="A19" zoomScale="110" zoomScaleNormal="100" zoomScaleSheetLayoutView="110" workbookViewId="0">
      <selection activeCell="Q46" sqref="Q46"/>
    </sheetView>
  </sheetViews>
  <sheetFormatPr baseColWidth="10" defaultColWidth="11.44140625" defaultRowHeight="13.2" x14ac:dyDescent="0.25"/>
  <cols>
    <col min="1" max="1" width="2.6640625" style="61" customWidth="1"/>
    <col min="2" max="2" width="16.33203125" style="48" customWidth="1"/>
    <col min="3" max="14" width="8.6640625" style="48" customWidth="1"/>
    <col min="15" max="15" width="3.33203125" style="48" customWidth="1"/>
    <col min="16" max="16384" width="11.44140625" style="48"/>
  </cols>
  <sheetData>
    <row r="2" spans="1:16" ht="15.6" x14ac:dyDescent="0.3">
      <c r="B2" s="514" t="s">
        <v>174</v>
      </c>
      <c r="P2" s="148" t="s">
        <v>226</v>
      </c>
    </row>
    <row r="3" spans="1:16" ht="15.6" x14ac:dyDescent="0.3">
      <c r="B3" s="514" t="s">
        <v>420</v>
      </c>
    </row>
    <row r="4" spans="1:16" ht="15.6" x14ac:dyDescent="0.3">
      <c r="B4" s="514" t="s">
        <v>283</v>
      </c>
    </row>
    <row r="5" spans="1:16" ht="4.5" customHeight="1" x14ac:dyDescent="0.25"/>
    <row r="6" spans="1:16" ht="24.9" customHeight="1" x14ac:dyDescent="0.25">
      <c r="B6" s="1028" t="s">
        <v>6</v>
      </c>
      <c r="C6" s="1037">
        <v>2007</v>
      </c>
      <c r="D6" s="1037"/>
      <c r="E6" s="1037">
        <v>2008</v>
      </c>
      <c r="F6" s="1037"/>
      <c r="G6" s="1037">
        <v>2009</v>
      </c>
      <c r="H6" s="1037"/>
      <c r="I6" s="1037">
        <v>2010</v>
      </c>
      <c r="J6" s="1038"/>
      <c r="K6" s="1037">
        <v>2011</v>
      </c>
      <c r="L6" s="1038"/>
      <c r="M6" s="1037">
        <v>2012</v>
      </c>
      <c r="N6" s="1038"/>
    </row>
    <row r="7" spans="1:16" ht="24.9" customHeight="1" x14ac:dyDescent="0.25">
      <c r="B7" s="1039"/>
      <c r="C7" s="59" t="s">
        <v>172</v>
      </c>
      <c r="D7" s="59" t="s">
        <v>173</v>
      </c>
      <c r="E7" s="59" t="s">
        <v>172</v>
      </c>
      <c r="F7" s="59" t="s">
        <v>173</v>
      </c>
      <c r="G7" s="59" t="s">
        <v>172</v>
      </c>
      <c r="H7" s="59" t="s">
        <v>173</v>
      </c>
      <c r="I7" s="59" t="s">
        <v>172</v>
      </c>
      <c r="J7" s="59" t="s">
        <v>173</v>
      </c>
      <c r="K7" s="59" t="s">
        <v>172</v>
      </c>
      <c r="L7" s="59" t="s">
        <v>173</v>
      </c>
      <c r="M7" s="59" t="s">
        <v>172</v>
      </c>
      <c r="N7" s="59" t="s">
        <v>173</v>
      </c>
    </row>
    <row r="8" spans="1:16" ht="9.9" customHeight="1" x14ac:dyDescent="0.25">
      <c r="B8" s="54"/>
      <c r="C8" s="54"/>
      <c r="D8" s="54"/>
      <c r="E8" s="54"/>
      <c r="F8" s="54"/>
      <c r="G8" s="54"/>
      <c r="H8" s="54"/>
      <c r="I8" s="54"/>
      <c r="J8" s="54"/>
      <c r="K8" s="54"/>
      <c r="L8" s="562"/>
      <c r="M8" s="555"/>
      <c r="N8" s="555"/>
    </row>
    <row r="9" spans="1:16" ht="24.9" customHeight="1" x14ac:dyDescent="0.25">
      <c r="B9" s="568" t="s">
        <v>0</v>
      </c>
      <c r="C9" s="529">
        <v>2950</v>
      </c>
      <c r="D9" s="529">
        <v>3200</v>
      </c>
      <c r="E9" s="527">
        <v>3400</v>
      </c>
      <c r="F9" s="528">
        <v>4150</v>
      </c>
      <c r="G9" s="529">
        <v>1950</v>
      </c>
      <c r="H9" s="529">
        <v>2350</v>
      </c>
      <c r="I9" s="527">
        <v>2700</v>
      </c>
      <c r="J9" s="529">
        <v>3100</v>
      </c>
      <c r="K9" s="527">
        <v>3050</v>
      </c>
      <c r="L9" s="563">
        <v>3450</v>
      </c>
      <c r="M9" s="558">
        <v>2950</v>
      </c>
      <c r="N9" s="558">
        <v>3150</v>
      </c>
    </row>
    <row r="10" spans="1:16" ht="24.9" customHeight="1" x14ac:dyDescent="0.25">
      <c r="B10" s="569" t="s">
        <v>1</v>
      </c>
      <c r="C10" s="532">
        <v>3100</v>
      </c>
      <c r="D10" s="532">
        <v>3500</v>
      </c>
      <c r="E10" s="530">
        <v>3350</v>
      </c>
      <c r="F10" s="531">
        <v>4150</v>
      </c>
      <c r="G10" s="532">
        <v>1950</v>
      </c>
      <c r="H10" s="532">
        <v>2250</v>
      </c>
      <c r="I10" s="530">
        <v>2600</v>
      </c>
      <c r="J10" s="532">
        <v>2900</v>
      </c>
      <c r="K10" s="530">
        <v>3500</v>
      </c>
      <c r="L10" s="564">
        <v>4300</v>
      </c>
      <c r="M10" s="559">
        <v>2900</v>
      </c>
      <c r="N10" s="559">
        <v>3125</v>
      </c>
    </row>
    <row r="11" spans="1:16" ht="24.9" customHeight="1" x14ac:dyDescent="0.25">
      <c r="B11" s="570" t="s">
        <v>2</v>
      </c>
      <c r="C11" s="535">
        <v>3425</v>
      </c>
      <c r="D11" s="535">
        <v>4000</v>
      </c>
      <c r="E11" s="533">
        <v>3325</v>
      </c>
      <c r="F11" s="534">
        <v>3600</v>
      </c>
      <c r="G11" s="535">
        <v>1900</v>
      </c>
      <c r="H11" s="535">
        <v>2225</v>
      </c>
      <c r="I11" s="533">
        <v>2600</v>
      </c>
      <c r="J11" s="535">
        <v>2900</v>
      </c>
      <c r="K11" s="533">
        <v>3600</v>
      </c>
      <c r="L11" s="565">
        <v>4300</v>
      </c>
      <c r="M11" s="558">
        <v>2675</v>
      </c>
      <c r="N11" s="558">
        <v>3125</v>
      </c>
    </row>
    <row r="12" spans="1:16" s="58" customFormat="1" ht="24.9" customHeight="1" x14ac:dyDescent="0.25">
      <c r="A12" s="99"/>
      <c r="B12" s="571" t="s">
        <v>3</v>
      </c>
      <c r="C12" s="538">
        <v>4250</v>
      </c>
      <c r="D12" s="538">
        <v>4850</v>
      </c>
      <c r="E12" s="536">
        <v>3375</v>
      </c>
      <c r="F12" s="537">
        <v>3600</v>
      </c>
      <c r="G12" s="538">
        <v>2025</v>
      </c>
      <c r="H12" s="538">
        <v>2250</v>
      </c>
      <c r="I12" s="536">
        <v>2750</v>
      </c>
      <c r="J12" s="538">
        <v>3350</v>
      </c>
      <c r="K12" s="536">
        <v>3275</v>
      </c>
      <c r="L12" s="566">
        <v>4000</v>
      </c>
      <c r="M12" s="560">
        <v>2525</v>
      </c>
      <c r="N12" s="560">
        <v>2775</v>
      </c>
    </row>
    <row r="13" spans="1:16" ht="24.9" customHeight="1" x14ac:dyDescent="0.25">
      <c r="B13" s="570" t="s">
        <v>4</v>
      </c>
      <c r="C13" s="535">
        <v>4700</v>
      </c>
      <c r="D13" s="535">
        <v>5400</v>
      </c>
      <c r="E13" s="533">
        <v>3300</v>
      </c>
      <c r="F13" s="534">
        <v>3800</v>
      </c>
      <c r="G13" s="535">
        <v>2075</v>
      </c>
      <c r="H13" s="535">
        <v>2350</v>
      </c>
      <c r="I13" s="533">
        <v>2975</v>
      </c>
      <c r="J13" s="535">
        <v>3400</v>
      </c>
      <c r="K13" s="533">
        <v>3250</v>
      </c>
      <c r="L13" s="565">
        <v>3600</v>
      </c>
      <c r="M13" s="558">
        <v>2475</v>
      </c>
      <c r="N13" s="558">
        <v>2675</v>
      </c>
    </row>
    <row r="14" spans="1:16" ht="24.9" customHeight="1" x14ac:dyDescent="0.25">
      <c r="B14" s="569" t="s">
        <v>5</v>
      </c>
      <c r="C14" s="532">
        <v>4900</v>
      </c>
      <c r="D14" s="532">
        <v>5600</v>
      </c>
      <c r="E14" s="530">
        <v>3600</v>
      </c>
      <c r="F14" s="531">
        <v>4000</v>
      </c>
      <c r="G14" s="532">
        <v>2250</v>
      </c>
      <c r="H14" s="532">
        <v>2450</v>
      </c>
      <c r="I14" s="530">
        <v>2700</v>
      </c>
      <c r="J14" s="532">
        <v>3125</v>
      </c>
      <c r="K14" s="530">
        <v>3375</v>
      </c>
      <c r="L14" s="564">
        <v>3650</v>
      </c>
      <c r="M14" s="559">
        <v>2450</v>
      </c>
      <c r="N14" s="559">
        <v>2750</v>
      </c>
    </row>
    <row r="15" spans="1:16" ht="24.9" customHeight="1" x14ac:dyDescent="0.25">
      <c r="B15" s="570" t="s">
        <v>62</v>
      </c>
      <c r="C15" s="535">
        <v>5200</v>
      </c>
      <c r="D15" s="535">
        <v>5500</v>
      </c>
      <c r="E15" s="533">
        <v>3500</v>
      </c>
      <c r="F15" s="534">
        <v>4000</v>
      </c>
      <c r="G15" s="535">
        <v>2300</v>
      </c>
      <c r="H15" s="535">
        <v>2400</v>
      </c>
      <c r="I15" s="533">
        <v>2800</v>
      </c>
      <c r="J15" s="535">
        <v>3100</v>
      </c>
      <c r="K15" s="533">
        <v>3200</v>
      </c>
      <c r="L15" s="565">
        <v>3500</v>
      </c>
      <c r="M15" s="558">
        <v>2575</v>
      </c>
      <c r="N15" s="558">
        <v>2900</v>
      </c>
    </row>
    <row r="16" spans="1:16" ht="24.9" customHeight="1" x14ac:dyDescent="0.25">
      <c r="B16" s="569" t="s">
        <v>63</v>
      </c>
      <c r="C16" s="532">
        <v>5000</v>
      </c>
      <c r="D16" s="532">
        <v>5300</v>
      </c>
      <c r="E16" s="530">
        <v>3100</v>
      </c>
      <c r="F16" s="531">
        <v>3400</v>
      </c>
      <c r="G16" s="532">
        <v>2325</v>
      </c>
      <c r="H16" s="532">
        <v>2400</v>
      </c>
      <c r="I16" s="530">
        <v>2725</v>
      </c>
      <c r="J16" s="532">
        <v>3150</v>
      </c>
      <c r="K16" s="530">
        <v>3200</v>
      </c>
      <c r="L16" s="564">
        <v>3400</v>
      </c>
      <c r="M16" s="559">
        <v>2700</v>
      </c>
      <c r="N16" s="559">
        <v>3500</v>
      </c>
    </row>
    <row r="17" spans="2:16" ht="24.9" customHeight="1" x14ac:dyDescent="0.25">
      <c r="B17" s="570" t="s">
        <v>64</v>
      </c>
      <c r="C17" s="535">
        <v>5000</v>
      </c>
      <c r="D17" s="535">
        <v>5300</v>
      </c>
      <c r="E17" s="533">
        <v>2525</v>
      </c>
      <c r="F17" s="534">
        <v>3000</v>
      </c>
      <c r="G17" s="535">
        <v>2350</v>
      </c>
      <c r="H17" s="535">
        <v>2775</v>
      </c>
      <c r="I17" s="533">
        <v>2700</v>
      </c>
      <c r="J17" s="535">
        <v>3100</v>
      </c>
      <c r="K17" s="533">
        <v>3000</v>
      </c>
      <c r="L17" s="565">
        <v>3400</v>
      </c>
      <c r="M17" s="558">
        <v>3325</v>
      </c>
      <c r="N17" s="558">
        <v>3600</v>
      </c>
    </row>
    <row r="18" spans="2:16" ht="24.9" customHeight="1" x14ac:dyDescent="0.25">
      <c r="B18" s="569" t="s">
        <v>65</v>
      </c>
      <c r="C18" s="532">
        <v>4650</v>
      </c>
      <c r="D18" s="532">
        <v>5200</v>
      </c>
      <c r="E18" s="530">
        <v>2050</v>
      </c>
      <c r="F18" s="531">
        <v>2850</v>
      </c>
      <c r="G18" s="532">
        <v>2675</v>
      </c>
      <c r="H18" s="532">
        <v>3400</v>
      </c>
      <c r="I18" s="530">
        <v>2850</v>
      </c>
      <c r="J18" s="532">
        <v>3275</v>
      </c>
      <c r="K18" s="530">
        <v>3125</v>
      </c>
      <c r="L18" s="564">
        <v>3400</v>
      </c>
      <c r="M18" s="559">
        <v>3350</v>
      </c>
      <c r="N18" s="559">
        <v>3625</v>
      </c>
    </row>
    <row r="19" spans="2:16" ht="24.9" customHeight="1" x14ac:dyDescent="0.25">
      <c r="B19" s="570" t="s">
        <v>66</v>
      </c>
      <c r="C19" s="535">
        <v>4100</v>
      </c>
      <c r="D19" s="535">
        <v>4900</v>
      </c>
      <c r="E19" s="533">
        <v>1975</v>
      </c>
      <c r="F19" s="534">
        <v>2150</v>
      </c>
      <c r="G19" s="535">
        <v>3200</v>
      </c>
      <c r="H19" s="535">
        <v>3600</v>
      </c>
      <c r="I19" s="533">
        <v>2625</v>
      </c>
      <c r="J19" s="535">
        <v>3000</v>
      </c>
      <c r="K19" s="561">
        <v>3000</v>
      </c>
      <c r="L19" s="565">
        <v>3400</v>
      </c>
      <c r="M19" s="558"/>
      <c r="N19" s="558"/>
    </row>
    <row r="20" spans="2:16" ht="24.9" customHeight="1" x14ac:dyDescent="0.25">
      <c r="B20" s="572" t="s">
        <v>67</v>
      </c>
      <c r="C20" s="542">
        <v>3600</v>
      </c>
      <c r="D20" s="542">
        <v>4000</v>
      </c>
      <c r="E20" s="540">
        <v>2150</v>
      </c>
      <c r="F20" s="541">
        <v>2350</v>
      </c>
      <c r="G20" s="542">
        <v>2850</v>
      </c>
      <c r="H20" s="542" t="s">
        <v>105</v>
      </c>
      <c r="I20" s="540">
        <v>2650</v>
      </c>
      <c r="J20" s="542">
        <v>3150</v>
      </c>
      <c r="K20" s="540">
        <v>2950</v>
      </c>
      <c r="L20" s="567">
        <v>3175</v>
      </c>
      <c r="M20" s="575"/>
      <c r="N20" s="576"/>
    </row>
    <row r="21" spans="2:16" ht="5.25" customHeight="1" x14ac:dyDescent="0.25"/>
    <row r="22" spans="2:16" ht="10.5" customHeight="1" x14ac:dyDescent="0.25">
      <c r="B22" s="40" t="s">
        <v>408</v>
      </c>
    </row>
    <row r="24" spans="2:16" x14ac:dyDescent="0.25">
      <c r="B24"/>
    </row>
    <row r="25" spans="2:16" ht="15.6" x14ac:dyDescent="0.3">
      <c r="B25" s="514" t="s">
        <v>174</v>
      </c>
      <c r="P25" s="148" t="s">
        <v>226</v>
      </c>
    </row>
    <row r="26" spans="2:16" ht="15.6" x14ac:dyDescent="0.3">
      <c r="B26" s="514" t="s">
        <v>421</v>
      </c>
    </row>
    <row r="56" spans="2:2" x14ac:dyDescent="0.25">
      <c r="B56" s="40" t="s">
        <v>223</v>
      </c>
    </row>
  </sheetData>
  <customSheetViews>
    <customSheetView guid="{C6DB9338-125F-4216-B781-9736B7EB9E61}" scale="130" showPageBreaks="1" showGridLines="0" printArea="1" view="pageBreakPreview">
      <selection activeCell="J24" sqref="J24"/>
      <pageMargins left="0.15748031496062992" right="0.15748031496062992" top="0.39370078740157483" bottom="0.39370078740157483" header="0" footer="0"/>
      <printOptions horizontalCentered="1"/>
      <pageSetup scale="65" orientation="landscape" r:id="rId1"/>
      <headerFooter alignWithMargins="0">
        <oddFooter>&amp;A</oddFooter>
      </headerFooter>
    </customSheetView>
  </customSheetViews>
  <mergeCells count="7">
    <mergeCell ref="M6:N6"/>
    <mergeCell ref="K6:L6"/>
    <mergeCell ref="B6:B7"/>
    <mergeCell ref="C6:D6"/>
    <mergeCell ref="E6:F6"/>
    <mergeCell ref="G6:H6"/>
    <mergeCell ref="I6:J6"/>
  </mergeCells>
  <hyperlinks>
    <hyperlink ref="P2" location="contenido!A75" display="Volver al índice"/>
    <hyperlink ref="P25" location="contenido!A75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>
    <oddFooter>&amp;C&amp;11&amp;A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92D050"/>
  </sheetPr>
  <dimension ref="B2:P45"/>
  <sheetViews>
    <sheetView showGridLines="0" view="pageBreakPreview" zoomScale="110" zoomScaleNormal="100" zoomScaleSheetLayoutView="110" workbookViewId="0">
      <selection activeCell="N42" sqref="N42"/>
    </sheetView>
  </sheetViews>
  <sheetFormatPr baseColWidth="10" defaultColWidth="11.44140625" defaultRowHeight="13.2" x14ac:dyDescent="0.25"/>
  <cols>
    <col min="1" max="1" width="3" style="48" customWidth="1"/>
    <col min="2" max="2" width="20.88671875" style="48" customWidth="1"/>
    <col min="3" max="14" width="8.6640625" style="48" customWidth="1"/>
    <col min="15" max="15" width="2" style="48" customWidth="1"/>
    <col min="16" max="16384" width="11.44140625" style="48"/>
  </cols>
  <sheetData>
    <row r="2" spans="2:16" ht="15.6" x14ac:dyDescent="0.3">
      <c r="B2" s="514" t="s">
        <v>171</v>
      </c>
      <c r="P2" s="148" t="s">
        <v>226</v>
      </c>
    </row>
    <row r="3" spans="2:16" ht="15.6" x14ac:dyDescent="0.3">
      <c r="B3" s="514" t="s">
        <v>422</v>
      </c>
    </row>
    <row r="4" spans="2:16" ht="15.6" x14ac:dyDescent="0.3">
      <c r="B4" s="514" t="s">
        <v>280</v>
      </c>
    </row>
    <row r="5" spans="2:16" ht="5.25" customHeight="1" x14ac:dyDescent="0.25">
      <c r="B5" s="35"/>
    </row>
    <row r="6" spans="2:16" ht="24.9" customHeight="1" x14ac:dyDescent="0.25">
      <c r="B6" s="1028" t="s">
        <v>6</v>
      </c>
      <c r="C6" s="1037">
        <v>2007</v>
      </c>
      <c r="D6" s="1037"/>
      <c r="E6" s="1037">
        <v>2008</v>
      </c>
      <c r="F6" s="1037"/>
      <c r="G6" s="1037">
        <v>2009</v>
      </c>
      <c r="H6" s="1037"/>
      <c r="I6" s="1037">
        <v>2010</v>
      </c>
      <c r="J6" s="1038"/>
      <c r="K6" s="1037">
        <v>2011</v>
      </c>
      <c r="L6" s="1038"/>
      <c r="M6" s="1037">
        <v>2012</v>
      </c>
      <c r="N6" s="1038"/>
    </row>
    <row r="7" spans="2:16" ht="24.9" customHeight="1" x14ac:dyDescent="0.25">
      <c r="B7" s="1039"/>
      <c r="C7" s="59" t="s">
        <v>172</v>
      </c>
      <c r="D7" s="59" t="s">
        <v>173</v>
      </c>
      <c r="E7" s="59" t="s">
        <v>172</v>
      </c>
      <c r="F7" s="59" t="s">
        <v>173</v>
      </c>
      <c r="G7" s="59" t="s">
        <v>172</v>
      </c>
      <c r="H7" s="59" t="s">
        <v>173</v>
      </c>
      <c r="I7" s="59" t="s">
        <v>172</v>
      </c>
      <c r="J7" s="60" t="s">
        <v>173</v>
      </c>
      <c r="K7" s="59" t="s">
        <v>172</v>
      </c>
      <c r="L7" s="60" t="s">
        <v>173</v>
      </c>
      <c r="M7" s="59" t="s">
        <v>172</v>
      </c>
      <c r="N7" s="60" t="s">
        <v>173</v>
      </c>
    </row>
    <row r="8" spans="2:16" s="58" customFormat="1" ht="9.9" customHeight="1" x14ac:dyDescent="0.25">
      <c r="B8" s="543"/>
      <c r="C8" s="16"/>
      <c r="D8" s="16"/>
      <c r="E8" s="16"/>
      <c r="F8" s="16"/>
      <c r="G8" s="16"/>
      <c r="H8" s="16"/>
      <c r="I8" s="16"/>
      <c r="J8" s="16"/>
      <c r="K8" s="16"/>
      <c r="L8" s="16"/>
    </row>
    <row r="9" spans="2:16" ht="24.9" customHeight="1" x14ac:dyDescent="0.25">
      <c r="B9" s="526" t="s">
        <v>0</v>
      </c>
      <c r="C9" s="527">
        <v>2700</v>
      </c>
      <c r="D9" s="528">
        <v>3200</v>
      </c>
      <c r="E9" s="529">
        <v>4300</v>
      </c>
      <c r="F9" s="529">
        <v>5000</v>
      </c>
      <c r="G9" s="527">
        <v>1700</v>
      </c>
      <c r="H9" s="528">
        <v>2000</v>
      </c>
      <c r="I9" s="529">
        <v>3100</v>
      </c>
      <c r="J9" s="529">
        <v>3600</v>
      </c>
      <c r="K9" s="527">
        <v>3550</v>
      </c>
      <c r="L9" s="529">
        <v>3950</v>
      </c>
      <c r="M9" s="582">
        <v>3500</v>
      </c>
      <c r="N9" s="583">
        <v>3750</v>
      </c>
    </row>
    <row r="10" spans="2:16" ht="24.9" customHeight="1" x14ac:dyDescent="0.25">
      <c r="B10" s="487" t="s">
        <v>1</v>
      </c>
      <c r="C10" s="530">
        <v>2900</v>
      </c>
      <c r="D10" s="531">
        <v>3300</v>
      </c>
      <c r="E10" s="532">
        <v>4300</v>
      </c>
      <c r="F10" s="532">
        <v>4800</v>
      </c>
      <c r="G10" s="530">
        <v>1700</v>
      </c>
      <c r="H10" s="531">
        <v>2000</v>
      </c>
      <c r="I10" s="532">
        <v>3000</v>
      </c>
      <c r="J10" s="532">
        <v>3300</v>
      </c>
      <c r="K10" s="530">
        <v>3975</v>
      </c>
      <c r="L10" s="532">
        <v>4500</v>
      </c>
      <c r="M10" s="584">
        <v>3400</v>
      </c>
      <c r="N10" s="585">
        <v>3700</v>
      </c>
    </row>
    <row r="11" spans="2:16" ht="24.9" customHeight="1" x14ac:dyDescent="0.25">
      <c r="B11" s="518" t="s">
        <v>2</v>
      </c>
      <c r="C11" s="533">
        <v>3000</v>
      </c>
      <c r="D11" s="534">
        <v>3650</v>
      </c>
      <c r="E11" s="535">
        <v>4500</v>
      </c>
      <c r="F11" s="535">
        <v>5000</v>
      </c>
      <c r="G11" s="533">
        <v>1700</v>
      </c>
      <c r="H11" s="534">
        <v>2200</v>
      </c>
      <c r="I11" s="535">
        <v>3000</v>
      </c>
      <c r="J11" s="535">
        <v>3350</v>
      </c>
      <c r="K11" s="533">
        <v>4300</v>
      </c>
      <c r="L11" s="577">
        <v>5000</v>
      </c>
      <c r="M11" s="586">
        <v>3300</v>
      </c>
      <c r="N11" s="587">
        <v>3650</v>
      </c>
    </row>
    <row r="12" spans="2:16" s="58" customFormat="1" ht="24.9" customHeight="1" x14ac:dyDescent="0.25">
      <c r="B12" s="495" t="s">
        <v>3</v>
      </c>
      <c r="C12" s="536">
        <v>3500</v>
      </c>
      <c r="D12" s="537">
        <v>4100</v>
      </c>
      <c r="E12" s="538">
        <v>4200</v>
      </c>
      <c r="F12" s="538">
        <v>4900</v>
      </c>
      <c r="G12" s="536">
        <v>1900</v>
      </c>
      <c r="H12" s="537">
        <v>2300</v>
      </c>
      <c r="I12" s="538">
        <v>3200</v>
      </c>
      <c r="J12" s="538">
        <v>4000</v>
      </c>
      <c r="K12" s="536">
        <v>3900</v>
      </c>
      <c r="L12" s="538">
        <v>4700</v>
      </c>
      <c r="M12" s="588">
        <v>2950</v>
      </c>
      <c r="N12" s="589">
        <v>3400</v>
      </c>
    </row>
    <row r="13" spans="2:16" ht="24.9" customHeight="1" x14ac:dyDescent="0.25">
      <c r="B13" s="518" t="s">
        <v>4</v>
      </c>
      <c r="C13" s="533">
        <v>3900</v>
      </c>
      <c r="D13" s="534">
        <v>4450</v>
      </c>
      <c r="E13" s="535">
        <v>4200</v>
      </c>
      <c r="F13" s="535">
        <v>4800</v>
      </c>
      <c r="G13" s="533">
        <v>2100</v>
      </c>
      <c r="H13" s="534">
        <v>2300</v>
      </c>
      <c r="I13" s="535">
        <v>3700</v>
      </c>
      <c r="J13" s="535">
        <v>4150</v>
      </c>
      <c r="K13" s="561">
        <v>3900</v>
      </c>
      <c r="L13" s="577">
        <v>4300</v>
      </c>
      <c r="M13" s="617">
        <v>2500</v>
      </c>
      <c r="N13" s="618">
        <v>3400</v>
      </c>
    </row>
    <row r="14" spans="2:16" ht="24.9" customHeight="1" x14ac:dyDescent="0.25">
      <c r="B14" s="487" t="s">
        <v>5</v>
      </c>
      <c r="C14" s="530">
        <v>4450</v>
      </c>
      <c r="D14" s="531">
        <v>4800</v>
      </c>
      <c r="E14" s="532">
        <v>4200</v>
      </c>
      <c r="F14" s="532">
        <v>4600</v>
      </c>
      <c r="G14" s="530">
        <v>1800</v>
      </c>
      <c r="H14" s="531">
        <v>2300</v>
      </c>
      <c r="I14" s="532">
        <v>3700</v>
      </c>
      <c r="J14" s="532">
        <v>4000</v>
      </c>
      <c r="K14" s="530">
        <v>3750</v>
      </c>
      <c r="L14" s="532">
        <v>4100</v>
      </c>
      <c r="M14" s="619">
        <v>2500</v>
      </c>
      <c r="N14" s="620">
        <v>3000</v>
      </c>
    </row>
    <row r="15" spans="2:16" ht="24.9" customHeight="1" x14ac:dyDescent="0.25">
      <c r="B15" s="518" t="s">
        <v>62</v>
      </c>
      <c r="C15" s="533">
        <v>4500</v>
      </c>
      <c r="D15" s="534">
        <v>4900</v>
      </c>
      <c r="E15" s="535">
        <v>4100</v>
      </c>
      <c r="F15" s="535">
        <v>4600</v>
      </c>
      <c r="G15" s="533">
        <v>1800</v>
      </c>
      <c r="H15" s="534">
        <v>2250</v>
      </c>
      <c r="I15" s="535">
        <v>3000</v>
      </c>
      <c r="J15" s="535">
        <v>3900</v>
      </c>
      <c r="K15" s="533">
        <v>3474</v>
      </c>
      <c r="L15" s="535">
        <v>4100</v>
      </c>
      <c r="M15" s="617">
        <v>2550</v>
      </c>
      <c r="N15" s="618">
        <v>3050</v>
      </c>
    </row>
    <row r="16" spans="2:16" ht="24.9" customHeight="1" x14ac:dyDescent="0.25">
      <c r="B16" s="487" t="s">
        <v>63</v>
      </c>
      <c r="C16" s="530">
        <v>4600</v>
      </c>
      <c r="D16" s="531">
        <v>4900</v>
      </c>
      <c r="E16" s="532">
        <v>3400</v>
      </c>
      <c r="F16" s="532">
        <v>4500</v>
      </c>
      <c r="G16" s="530">
        <v>1900</v>
      </c>
      <c r="H16" s="531">
        <v>2300</v>
      </c>
      <c r="I16" s="532">
        <v>2900</v>
      </c>
      <c r="J16" s="532">
        <v>3400</v>
      </c>
      <c r="K16" s="530">
        <v>3359</v>
      </c>
      <c r="L16" s="532">
        <v>3800</v>
      </c>
      <c r="M16" s="619">
        <v>2575</v>
      </c>
      <c r="N16" s="620">
        <v>3400</v>
      </c>
    </row>
    <row r="17" spans="2:16" ht="24.9" customHeight="1" x14ac:dyDescent="0.25">
      <c r="B17" s="518" t="s">
        <v>64</v>
      </c>
      <c r="C17" s="533">
        <v>4600</v>
      </c>
      <c r="D17" s="534">
        <v>4900</v>
      </c>
      <c r="E17" s="535">
        <v>2900</v>
      </c>
      <c r="F17" s="535">
        <v>3800</v>
      </c>
      <c r="G17" s="533">
        <v>2250</v>
      </c>
      <c r="H17" s="534">
        <v>3100</v>
      </c>
      <c r="I17" s="535">
        <v>3000</v>
      </c>
      <c r="J17" s="535">
        <v>3650</v>
      </c>
      <c r="K17" s="533">
        <v>3225</v>
      </c>
      <c r="L17" s="535">
        <v>3900</v>
      </c>
      <c r="M17" s="948">
        <v>2900</v>
      </c>
      <c r="N17" s="949">
        <v>3400</v>
      </c>
    </row>
    <row r="18" spans="2:16" ht="24.9" customHeight="1" x14ac:dyDescent="0.25">
      <c r="B18" s="487" t="s">
        <v>65</v>
      </c>
      <c r="C18" s="530">
        <v>4600</v>
      </c>
      <c r="D18" s="531">
        <v>5300</v>
      </c>
      <c r="E18" s="532">
        <v>2400</v>
      </c>
      <c r="F18" s="532">
        <v>3200</v>
      </c>
      <c r="G18" s="530">
        <v>2600</v>
      </c>
      <c r="H18" s="531">
        <v>3400</v>
      </c>
      <c r="I18" s="532">
        <v>3300</v>
      </c>
      <c r="J18" s="532">
        <v>3650</v>
      </c>
      <c r="K18" s="530">
        <v>3250</v>
      </c>
      <c r="L18" s="532">
        <v>3600</v>
      </c>
      <c r="M18" s="946">
        <v>3100</v>
      </c>
      <c r="N18" s="947">
        <v>3500</v>
      </c>
    </row>
    <row r="19" spans="2:16" ht="24.9" customHeight="1" x14ac:dyDescent="0.25">
      <c r="B19" s="518" t="s">
        <v>66</v>
      </c>
      <c r="C19" s="533">
        <v>4600</v>
      </c>
      <c r="D19" s="534">
        <v>5200</v>
      </c>
      <c r="E19" s="535">
        <v>2050</v>
      </c>
      <c r="F19" s="535">
        <v>2700</v>
      </c>
      <c r="G19" s="533">
        <v>3400</v>
      </c>
      <c r="H19" s="534">
        <v>3700</v>
      </c>
      <c r="I19" s="535">
        <v>3350</v>
      </c>
      <c r="J19" s="535">
        <v>3700</v>
      </c>
      <c r="K19" s="533">
        <v>3400</v>
      </c>
      <c r="L19" s="535">
        <v>3800</v>
      </c>
      <c r="M19" s="578"/>
      <c r="N19" s="579"/>
    </row>
    <row r="20" spans="2:16" ht="24.9" customHeight="1" x14ac:dyDescent="0.25">
      <c r="B20" s="539" t="s">
        <v>67</v>
      </c>
      <c r="C20" s="540">
        <v>4600</v>
      </c>
      <c r="D20" s="541">
        <v>5000</v>
      </c>
      <c r="E20" s="542">
        <v>1900</v>
      </c>
      <c r="F20" s="542">
        <v>2300</v>
      </c>
      <c r="G20" s="540">
        <v>3400</v>
      </c>
      <c r="H20" s="541">
        <v>3700</v>
      </c>
      <c r="I20" s="542">
        <v>3400</v>
      </c>
      <c r="J20" s="544">
        <v>3700</v>
      </c>
      <c r="K20" s="540">
        <v>3550</v>
      </c>
      <c r="L20" s="542">
        <v>3800</v>
      </c>
      <c r="M20" s="580"/>
      <c r="N20" s="581"/>
    </row>
    <row r="21" spans="2:16" ht="3.75" customHeight="1" x14ac:dyDescent="0.25">
      <c r="C21" s="51"/>
      <c r="D21" s="51"/>
      <c r="E21" s="51"/>
      <c r="F21" s="51"/>
      <c r="G21" s="51"/>
      <c r="H21" s="51"/>
      <c r="I21" s="51"/>
      <c r="J21" s="51"/>
      <c r="K21" s="51"/>
      <c r="L21" s="51"/>
    </row>
    <row r="22" spans="2:16" ht="10.5" customHeight="1" x14ac:dyDescent="0.25">
      <c r="B22" s="40" t="s">
        <v>223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</row>
    <row r="23" spans="2:16" x14ac:dyDescent="0.25"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</row>
    <row r="25" spans="2:16" ht="15.6" x14ac:dyDescent="0.3">
      <c r="B25" s="545" t="s">
        <v>175</v>
      </c>
      <c r="C25" s="51"/>
      <c r="D25" s="51"/>
      <c r="E25" s="51"/>
      <c r="F25" s="51"/>
      <c r="G25" s="51"/>
      <c r="H25" s="51"/>
      <c r="I25" s="51"/>
      <c r="J25" s="51"/>
      <c r="K25" s="51"/>
      <c r="P25" s="148" t="s">
        <v>226</v>
      </c>
    </row>
    <row r="26" spans="2:16" ht="15.6" x14ac:dyDescent="0.3">
      <c r="B26" s="545" t="s">
        <v>422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</row>
    <row r="27" spans="2:16" ht="15.6" x14ac:dyDescent="0.3">
      <c r="B27" s="545" t="s">
        <v>283</v>
      </c>
      <c r="C27" s="51"/>
      <c r="D27" s="51"/>
      <c r="E27" s="51"/>
      <c r="F27" s="51"/>
      <c r="G27" s="51"/>
      <c r="H27" s="51"/>
      <c r="I27" s="51"/>
      <c r="J27" s="51"/>
      <c r="K27" s="51"/>
      <c r="L27" s="51"/>
    </row>
    <row r="28" spans="2:16" ht="5.25" customHeight="1" x14ac:dyDescent="0.25"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</row>
    <row r="29" spans="2:16" ht="24.9" customHeight="1" x14ac:dyDescent="0.25">
      <c r="B29" s="1028" t="s">
        <v>6</v>
      </c>
      <c r="C29" s="1037">
        <v>2007</v>
      </c>
      <c r="D29" s="1037"/>
      <c r="E29" s="1037">
        <v>2008</v>
      </c>
      <c r="F29" s="1037"/>
      <c r="G29" s="1037">
        <v>2009</v>
      </c>
      <c r="H29" s="1037"/>
      <c r="I29" s="1037">
        <v>2010</v>
      </c>
      <c r="J29" s="1038"/>
      <c r="K29" s="1037">
        <v>2011</v>
      </c>
      <c r="L29" s="1038"/>
      <c r="M29" s="1037">
        <v>2012</v>
      </c>
      <c r="N29" s="1038"/>
    </row>
    <row r="30" spans="2:16" ht="24.9" customHeight="1" x14ac:dyDescent="0.25">
      <c r="B30" s="1039"/>
      <c r="C30" s="59" t="s">
        <v>172</v>
      </c>
      <c r="D30" s="59" t="s">
        <v>173</v>
      </c>
      <c r="E30" s="59" t="s">
        <v>172</v>
      </c>
      <c r="F30" s="59" t="s">
        <v>173</v>
      </c>
      <c r="G30" s="59" t="s">
        <v>172</v>
      </c>
      <c r="H30" s="59" t="s">
        <v>173</v>
      </c>
      <c r="I30" s="59" t="s">
        <v>172</v>
      </c>
      <c r="J30" s="60" t="s">
        <v>173</v>
      </c>
      <c r="K30" s="59" t="s">
        <v>172</v>
      </c>
      <c r="L30" s="60" t="s">
        <v>173</v>
      </c>
      <c r="M30" s="59" t="s">
        <v>172</v>
      </c>
      <c r="N30" s="60" t="s">
        <v>173</v>
      </c>
    </row>
    <row r="31" spans="2:16" ht="24.9" customHeight="1" x14ac:dyDescent="0.25">
      <c r="B31" s="543"/>
      <c r="C31" s="16"/>
      <c r="D31" s="16"/>
      <c r="E31" s="16"/>
      <c r="F31" s="16"/>
      <c r="G31" s="16"/>
      <c r="H31" s="16"/>
      <c r="I31" s="16"/>
      <c r="J31" s="16"/>
      <c r="K31" s="16"/>
      <c r="L31" s="16"/>
    </row>
    <row r="32" spans="2:16" ht="24.9" customHeight="1" x14ac:dyDescent="0.25">
      <c r="B32" s="526" t="s">
        <v>0</v>
      </c>
      <c r="C32" s="527">
        <v>2700</v>
      </c>
      <c r="D32" s="528">
        <v>3250</v>
      </c>
      <c r="E32" s="529">
        <v>4000</v>
      </c>
      <c r="F32" s="529">
        <v>4600</v>
      </c>
      <c r="G32" s="527">
        <v>1600</v>
      </c>
      <c r="H32" s="528">
        <v>1950</v>
      </c>
      <c r="I32" s="529">
        <v>2800</v>
      </c>
      <c r="J32" s="529">
        <v>3400</v>
      </c>
      <c r="K32" s="527">
        <v>3200</v>
      </c>
      <c r="L32" s="528">
        <v>3650</v>
      </c>
      <c r="M32" s="582">
        <v>3250</v>
      </c>
      <c r="N32" s="583">
        <v>3700</v>
      </c>
    </row>
    <row r="33" spans="2:14" ht="24.9" customHeight="1" x14ac:dyDescent="0.25">
      <c r="B33" s="487" t="s">
        <v>1</v>
      </c>
      <c r="C33" s="530">
        <v>3000</v>
      </c>
      <c r="D33" s="531">
        <v>3300</v>
      </c>
      <c r="E33" s="532">
        <v>3600</v>
      </c>
      <c r="F33" s="532">
        <v>4400</v>
      </c>
      <c r="G33" s="530">
        <v>1600</v>
      </c>
      <c r="H33" s="531">
        <v>1900</v>
      </c>
      <c r="I33" s="532">
        <v>2500</v>
      </c>
      <c r="J33" s="532">
        <v>3000</v>
      </c>
      <c r="K33" s="530">
        <v>3500</v>
      </c>
      <c r="L33" s="531">
        <v>4200</v>
      </c>
      <c r="M33" s="584">
        <v>3200</v>
      </c>
      <c r="N33" s="585">
        <v>3500</v>
      </c>
    </row>
    <row r="34" spans="2:14" ht="24.9" customHeight="1" x14ac:dyDescent="0.25">
      <c r="B34" s="518" t="s">
        <v>2</v>
      </c>
      <c r="C34" s="533">
        <v>3000</v>
      </c>
      <c r="D34" s="534">
        <v>3800</v>
      </c>
      <c r="E34" s="535">
        <v>3200</v>
      </c>
      <c r="F34" s="535">
        <v>4400</v>
      </c>
      <c r="G34" s="533">
        <v>1600</v>
      </c>
      <c r="H34" s="534">
        <v>2050</v>
      </c>
      <c r="I34" s="535">
        <v>2500</v>
      </c>
      <c r="J34" s="535">
        <v>3150</v>
      </c>
      <c r="K34" s="533">
        <v>3600</v>
      </c>
      <c r="L34" s="534">
        <v>4300</v>
      </c>
      <c r="M34" s="586">
        <v>3000</v>
      </c>
      <c r="N34" s="587">
        <v>3400</v>
      </c>
    </row>
    <row r="35" spans="2:14" ht="24.9" customHeight="1" x14ac:dyDescent="0.25">
      <c r="B35" s="495" t="s">
        <v>3</v>
      </c>
      <c r="C35" s="536">
        <v>3600</v>
      </c>
      <c r="D35" s="537">
        <v>4200</v>
      </c>
      <c r="E35" s="538">
        <v>3200</v>
      </c>
      <c r="F35" s="538">
        <v>3800</v>
      </c>
      <c r="G35" s="536">
        <v>1800</v>
      </c>
      <c r="H35" s="537">
        <v>2200</v>
      </c>
      <c r="I35" s="538">
        <v>2700</v>
      </c>
      <c r="J35" s="538">
        <v>3800</v>
      </c>
      <c r="K35" s="536">
        <v>3400</v>
      </c>
      <c r="L35" s="537">
        <v>4000</v>
      </c>
      <c r="M35" s="588">
        <v>2800</v>
      </c>
      <c r="N35" s="589">
        <v>3300</v>
      </c>
    </row>
    <row r="36" spans="2:14" ht="24.9" customHeight="1" x14ac:dyDescent="0.25">
      <c r="B36" s="518" t="s">
        <v>4</v>
      </c>
      <c r="C36" s="533">
        <v>4000</v>
      </c>
      <c r="D36" s="534">
        <v>4900</v>
      </c>
      <c r="E36" s="535">
        <v>3200</v>
      </c>
      <c r="F36" s="535">
        <v>3700</v>
      </c>
      <c r="G36" s="533">
        <v>1900</v>
      </c>
      <c r="H36" s="534">
        <v>2100</v>
      </c>
      <c r="I36" s="535">
        <v>3000</v>
      </c>
      <c r="J36" s="535">
        <v>3800</v>
      </c>
      <c r="K36" s="533">
        <v>3600</v>
      </c>
      <c r="L36" s="534">
        <v>4075</v>
      </c>
      <c r="M36" s="586">
        <v>2550</v>
      </c>
      <c r="N36" s="587">
        <v>3000</v>
      </c>
    </row>
    <row r="37" spans="2:14" ht="24.9" customHeight="1" x14ac:dyDescent="0.25">
      <c r="B37" s="487" t="s">
        <v>5</v>
      </c>
      <c r="C37" s="530">
        <v>4900</v>
      </c>
      <c r="D37" s="531">
        <v>5300</v>
      </c>
      <c r="E37" s="532">
        <v>3300</v>
      </c>
      <c r="F37" s="532">
        <v>3700</v>
      </c>
      <c r="G37" s="530">
        <v>1900</v>
      </c>
      <c r="H37" s="531">
        <v>2150</v>
      </c>
      <c r="I37" s="532">
        <v>2900</v>
      </c>
      <c r="J37" s="532">
        <v>3500</v>
      </c>
      <c r="K37" s="530">
        <v>3650</v>
      </c>
      <c r="L37" s="531">
        <v>4550</v>
      </c>
      <c r="M37" s="584">
        <v>2600</v>
      </c>
      <c r="N37" s="585">
        <v>3200</v>
      </c>
    </row>
    <row r="38" spans="2:14" ht="24.9" customHeight="1" x14ac:dyDescent="0.25">
      <c r="B38" s="518" t="s">
        <v>62</v>
      </c>
      <c r="C38" s="533">
        <v>5000</v>
      </c>
      <c r="D38" s="534">
        <v>5300</v>
      </c>
      <c r="E38" s="535">
        <v>3400</v>
      </c>
      <c r="F38" s="535">
        <v>3800</v>
      </c>
      <c r="G38" s="533">
        <v>1850</v>
      </c>
      <c r="H38" s="534">
        <v>2150</v>
      </c>
      <c r="I38" s="535">
        <v>2950</v>
      </c>
      <c r="J38" s="535">
        <v>3300</v>
      </c>
      <c r="K38" s="533">
        <v>3612</v>
      </c>
      <c r="L38" s="534">
        <v>4100</v>
      </c>
      <c r="M38" s="586">
        <v>2550</v>
      </c>
      <c r="N38" s="587">
        <v>3200</v>
      </c>
    </row>
    <row r="39" spans="2:14" ht="24.9" customHeight="1" x14ac:dyDescent="0.25">
      <c r="B39" s="487" t="s">
        <v>63</v>
      </c>
      <c r="C39" s="530">
        <v>4800</v>
      </c>
      <c r="D39" s="531">
        <v>5300</v>
      </c>
      <c r="E39" s="532">
        <v>3100</v>
      </c>
      <c r="F39" s="532">
        <v>3800</v>
      </c>
      <c r="G39" s="530">
        <v>1900</v>
      </c>
      <c r="H39" s="531">
        <v>2200</v>
      </c>
      <c r="I39" s="532">
        <v>2725</v>
      </c>
      <c r="J39" s="532">
        <v>3200</v>
      </c>
      <c r="K39" s="530">
        <v>3300</v>
      </c>
      <c r="L39" s="531">
        <v>3900</v>
      </c>
      <c r="M39" s="584">
        <v>2600</v>
      </c>
      <c r="N39" s="585">
        <v>3450</v>
      </c>
    </row>
    <row r="40" spans="2:14" ht="24.9" customHeight="1" x14ac:dyDescent="0.25">
      <c r="B40" s="518" t="s">
        <v>64</v>
      </c>
      <c r="C40" s="533">
        <v>4700</v>
      </c>
      <c r="D40" s="534">
        <v>5200</v>
      </c>
      <c r="E40" s="535">
        <v>2600</v>
      </c>
      <c r="F40" s="535">
        <v>3500</v>
      </c>
      <c r="G40" s="533">
        <v>2150</v>
      </c>
      <c r="H40" s="534">
        <v>2800</v>
      </c>
      <c r="I40" s="535">
        <v>2850</v>
      </c>
      <c r="J40" s="535">
        <v>3350</v>
      </c>
      <c r="K40" s="533">
        <v>3175</v>
      </c>
      <c r="L40" s="534">
        <v>3800</v>
      </c>
      <c r="M40" s="590">
        <v>3050</v>
      </c>
      <c r="N40" s="591">
        <v>3600</v>
      </c>
    </row>
    <row r="41" spans="2:14" ht="24.9" customHeight="1" x14ac:dyDescent="0.25">
      <c r="B41" s="487" t="s">
        <v>65</v>
      </c>
      <c r="C41" s="530">
        <v>4700</v>
      </c>
      <c r="D41" s="531">
        <v>5300</v>
      </c>
      <c r="E41" s="532">
        <v>2000</v>
      </c>
      <c r="F41" s="532">
        <v>3100</v>
      </c>
      <c r="G41" s="530">
        <v>2400</v>
      </c>
      <c r="H41" s="531">
        <v>3200</v>
      </c>
      <c r="I41" s="532">
        <v>3000</v>
      </c>
      <c r="J41" s="532">
        <v>3200</v>
      </c>
      <c r="K41" s="530">
        <v>3175</v>
      </c>
      <c r="L41" s="531">
        <v>3500</v>
      </c>
      <c r="M41" s="584">
        <v>3200</v>
      </c>
      <c r="N41" s="585">
        <v>3600</v>
      </c>
    </row>
    <row r="42" spans="2:14" ht="24.9" customHeight="1" x14ac:dyDescent="0.25">
      <c r="B42" s="518" t="s">
        <v>66</v>
      </c>
      <c r="C42" s="533">
        <v>4650</v>
      </c>
      <c r="D42" s="534">
        <v>5200</v>
      </c>
      <c r="E42" s="535">
        <v>1900</v>
      </c>
      <c r="F42" s="535">
        <v>2300</v>
      </c>
      <c r="G42" s="533">
        <v>3100</v>
      </c>
      <c r="H42" s="534">
        <v>3600</v>
      </c>
      <c r="I42" s="535">
        <v>2900</v>
      </c>
      <c r="J42" s="535">
        <v>3200</v>
      </c>
      <c r="K42" s="533">
        <v>3200</v>
      </c>
      <c r="L42" s="534">
        <v>3700</v>
      </c>
      <c r="M42" s="590"/>
      <c r="N42" s="591"/>
    </row>
    <row r="43" spans="2:14" ht="24.9" customHeight="1" x14ac:dyDescent="0.25">
      <c r="B43" s="539" t="s">
        <v>67</v>
      </c>
      <c r="C43" s="540">
        <v>4000</v>
      </c>
      <c r="D43" s="541">
        <v>5000</v>
      </c>
      <c r="E43" s="542">
        <v>1800</v>
      </c>
      <c r="F43" s="542">
        <v>2100</v>
      </c>
      <c r="G43" s="540">
        <v>3100</v>
      </c>
      <c r="H43" s="541">
        <v>3600</v>
      </c>
      <c r="I43" s="542">
        <v>2900</v>
      </c>
      <c r="J43" s="544">
        <v>3200</v>
      </c>
      <c r="K43" s="540">
        <v>3200</v>
      </c>
      <c r="L43" s="541">
        <v>3700</v>
      </c>
      <c r="M43" s="592"/>
      <c r="N43" s="593"/>
    </row>
    <row r="44" spans="2:14" ht="6" customHeight="1" x14ac:dyDescent="0.25"/>
    <row r="45" spans="2:14" x14ac:dyDescent="0.25">
      <c r="B45" s="40" t="s">
        <v>223</v>
      </c>
    </row>
  </sheetData>
  <customSheetViews>
    <customSheetView guid="{C6DB9338-125F-4216-B781-9736B7EB9E61}" showPageBreaks="1" showGridLines="0" printArea="1">
      <selection activeCell="D54" sqref="D54"/>
      <pageMargins left="0.15748031496062992" right="0.15748031496062992" top="0.39370078740157483" bottom="0.98425196850393704" header="0" footer="0"/>
      <printOptions horizontalCentered="1"/>
      <pageSetup scale="95" orientation="portrait" r:id="rId1"/>
      <headerFooter alignWithMargins="0">
        <oddFooter>&amp;A</oddFooter>
      </headerFooter>
    </customSheetView>
  </customSheetViews>
  <mergeCells count="14">
    <mergeCell ref="M6:N6"/>
    <mergeCell ref="M29:N29"/>
    <mergeCell ref="K29:L29"/>
    <mergeCell ref="B29:B30"/>
    <mergeCell ref="C29:D29"/>
    <mergeCell ref="E29:F29"/>
    <mergeCell ref="G29:H29"/>
    <mergeCell ref="I29:J29"/>
    <mergeCell ref="B6:B7"/>
    <mergeCell ref="C6:D6"/>
    <mergeCell ref="E6:F6"/>
    <mergeCell ref="G6:H6"/>
    <mergeCell ref="K6:L6"/>
    <mergeCell ref="I6:J6"/>
  </mergeCells>
  <hyperlinks>
    <hyperlink ref="P2" location="contenido!A75" display="Volver al índice"/>
    <hyperlink ref="P25" location="contenido!A75" display="Volver al índice"/>
  </hyperlinks>
  <pageMargins left="0.39370078740157483" right="0.39370078740157483" top="0.39370078740157483" bottom="0.39370078740157483" header="0" footer="0.19685039370078741"/>
  <pageSetup paperSize="119" scale="75" orientation="portrait" r:id="rId2"/>
  <headerFooter alignWithMargins="0">
    <oddFooter>&amp;C&amp;11&amp;A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FF0000"/>
  </sheetPr>
  <dimension ref="B2:M27"/>
  <sheetViews>
    <sheetView showGridLines="0" view="pageBreakPreview" zoomScale="110" zoomScaleNormal="100" zoomScaleSheetLayoutView="110" workbookViewId="0">
      <selection activeCell="M3" sqref="M3"/>
    </sheetView>
  </sheetViews>
  <sheetFormatPr baseColWidth="10" defaultColWidth="11.44140625" defaultRowHeight="13.8" x14ac:dyDescent="0.25"/>
  <cols>
    <col min="1" max="1" width="2.6640625" style="31" customWidth="1"/>
    <col min="2" max="8" width="11.44140625" style="31"/>
    <col min="9" max="9" width="11.44140625" style="63"/>
    <col min="10" max="11" width="11.44140625" style="31"/>
    <col min="12" max="12" width="2.5546875" style="31" customWidth="1"/>
    <col min="13" max="16384" width="11.44140625" style="31"/>
  </cols>
  <sheetData>
    <row r="2" spans="2:13" ht="14.4" thickBot="1" x14ac:dyDescent="0.3"/>
    <row r="3" spans="2:13" ht="15.6" x14ac:dyDescent="0.3">
      <c r="B3" s="100"/>
      <c r="C3" s="101"/>
      <c r="D3" s="101"/>
      <c r="E3" s="101"/>
      <c r="F3" s="101"/>
      <c r="G3" s="101"/>
      <c r="H3" s="101"/>
      <c r="I3" s="102"/>
      <c r="J3" s="101"/>
      <c r="K3" s="103"/>
      <c r="M3" s="148" t="s">
        <v>226</v>
      </c>
    </row>
    <row r="4" spans="2:13" x14ac:dyDescent="0.25">
      <c r="B4" s="104"/>
      <c r="C4" s="105"/>
      <c r="D4" s="105"/>
      <c r="E4" s="105"/>
      <c r="F4" s="105"/>
      <c r="G4" s="105"/>
      <c r="H4" s="105"/>
      <c r="I4" s="106"/>
      <c r="J4" s="105"/>
      <c r="K4" s="107"/>
    </row>
    <row r="5" spans="2:13" ht="15.6" x14ac:dyDescent="0.3">
      <c r="B5" s="108" t="s">
        <v>195</v>
      </c>
      <c r="C5" s="105"/>
      <c r="D5" s="105"/>
      <c r="E5" s="105"/>
      <c r="F5" s="105"/>
      <c r="G5" s="105"/>
      <c r="H5" s="105"/>
      <c r="I5" s="106"/>
      <c r="J5" s="105"/>
      <c r="K5" s="107"/>
    </row>
    <row r="6" spans="2:13" ht="15" x14ac:dyDescent="0.25">
      <c r="B6" s="109"/>
      <c r="C6" s="105"/>
      <c r="D6" s="105"/>
      <c r="E6" s="105"/>
      <c r="F6" s="105"/>
      <c r="G6" s="105"/>
      <c r="H6" s="105"/>
      <c r="I6" s="106"/>
      <c r="J6" s="105"/>
      <c r="K6" s="107"/>
    </row>
    <row r="7" spans="2:13" ht="15" x14ac:dyDescent="0.25">
      <c r="B7" s="109"/>
      <c r="C7" s="105"/>
      <c r="D7" s="105"/>
      <c r="E7" s="105"/>
      <c r="F7" s="105"/>
      <c r="G7" s="105"/>
      <c r="H7" s="105"/>
      <c r="I7" s="106"/>
      <c r="J7" s="105"/>
      <c r="K7" s="107"/>
    </row>
    <row r="8" spans="2:13" ht="15" x14ac:dyDescent="0.25">
      <c r="B8" s="109" t="s">
        <v>176</v>
      </c>
      <c r="C8" s="105"/>
      <c r="D8" s="105"/>
      <c r="E8" s="105"/>
      <c r="F8" s="105"/>
      <c r="G8" s="105"/>
      <c r="H8" s="110" t="s">
        <v>186</v>
      </c>
      <c r="I8" s="106"/>
      <c r="J8" s="105"/>
      <c r="K8" s="107"/>
    </row>
    <row r="9" spans="2:13" ht="15" x14ac:dyDescent="0.25">
      <c r="B9" s="109"/>
      <c r="C9" s="105"/>
      <c r="D9" s="105"/>
      <c r="E9" s="105"/>
      <c r="F9" s="105"/>
      <c r="G9" s="105"/>
      <c r="H9" s="105"/>
      <c r="I9" s="106"/>
      <c r="J9" s="105"/>
      <c r="K9" s="107"/>
    </row>
    <row r="10" spans="2:13" ht="15" x14ac:dyDescent="0.25">
      <c r="B10" s="109" t="s">
        <v>177</v>
      </c>
      <c r="C10" s="105"/>
      <c r="D10" s="105"/>
      <c r="E10" s="105"/>
      <c r="F10" s="105"/>
      <c r="G10" s="105"/>
      <c r="H10" s="110" t="s">
        <v>194</v>
      </c>
      <c r="I10" s="106"/>
      <c r="J10" s="105"/>
      <c r="K10" s="107"/>
    </row>
    <row r="11" spans="2:13" ht="15" x14ac:dyDescent="0.25">
      <c r="B11" s="109"/>
      <c r="C11" s="105"/>
      <c r="D11" s="105"/>
      <c r="E11" s="105"/>
      <c r="F11" s="105"/>
      <c r="G11" s="105"/>
      <c r="H11" s="105"/>
      <c r="I11" s="106"/>
      <c r="J11" s="105"/>
      <c r="K11" s="107"/>
    </row>
    <row r="12" spans="2:13" ht="15" x14ac:dyDescent="0.25">
      <c r="B12" s="109" t="s">
        <v>178</v>
      </c>
      <c r="C12" s="105"/>
      <c r="D12" s="105"/>
      <c r="E12" s="105"/>
      <c r="F12" s="105"/>
      <c r="G12" s="105"/>
      <c r="H12" s="110" t="s">
        <v>187</v>
      </c>
      <c r="I12" s="106"/>
      <c r="J12" s="105"/>
      <c r="K12" s="107"/>
    </row>
    <row r="13" spans="2:13" ht="15" x14ac:dyDescent="0.25">
      <c r="B13" s="109"/>
      <c r="C13" s="105"/>
      <c r="D13" s="105"/>
      <c r="E13" s="105"/>
      <c r="F13" s="105"/>
      <c r="G13" s="105"/>
      <c r="H13" s="105"/>
      <c r="I13" s="106"/>
      <c r="J13" s="105"/>
      <c r="K13" s="107"/>
    </row>
    <row r="14" spans="2:13" ht="15" x14ac:dyDescent="0.25">
      <c r="B14" s="109" t="s">
        <v>179</v>
      </c>
      <c r="C14" s="105"/>
      <c r="D14" s="105"/>
      <c r="E14" s="105"/>
      <c r="F14" s="105"/>
      <c r="G14" s="105"/>
      <c r="H14" s="110" t="s">
        <v>188</v>
      </c>
      <c r="I14" s="106"/>
      <c r="J14" s="105"/>
      <c r="K14" s="107"/>
    </row>
    <row r="15" spans="2:13" ht="15" x14ac:dyDescent="0.25">
      <c r="B15" s="109"/>
      <c r="C15" s="105"/>
      <c r="D15" s="105"/>
      <c r="E15" s="105"/>
      <c r="F15" s="105"/>
      <c r="G15" s="105"/>
      <c r="H15" s="105"/>
      <c r="I15" s="106"/>
      <c r="J15" s="105"/>
      <c r="K15" s="107"/>
    </row>
    <row r="16" spans="2:13" ht="15" x14ac:dyDescent="0.25">
      <c r="B16" s="109" t="s">
        <v>180</v>
      </c>
      <c r="C16" s="105"/>
      <c r="D16" s="105"/>
      <c r="E16" s="105"/>
      <c r="F16" s="105"/>
      <c r="G16" s="105"/>
      <c r="H16" s="110" t="s">
        <v>189</v>
      </c>
      <c r="I16" s="106"/>
      <c r="J16" s="105"/>
      <c r="K16" s="107"/>
    </row>
    <row r="17" spans="2:11" ht="15" x14ac:dyDescent="0.25">
      <c r="B17" s="109"/>
      <c r="C17" s="105"/>
      <c r="D17" s="105"/>
      <c r="E17" s="105"/>
      <c r="F17" s="105"/>
      <c r="G17" s="105"/>
      <c r="H17" s="105"/>
      <c r="I17" s="106"/>
      <c r="J17" s="105"/>
      <c r="K17" s="107"/>
    </row>
    <row r="18" spans="2:11" ht="15" x14ac:dyDescent="0.25">
      <c r="B18" s="109" t="s">
        <v>181</v>
      </c>
      <c r="C18" s="105"/>
      <c r="D18" s="105"/>
      <c r="E18" s="105"/>
      <c r="F18" s="105"/>
      <c r="G18" s="105"/>
      <c r="H18" s="110" t="s">
        <v>190</v>
      </c>
      <c r="I18" s="106"/>
      <c r="J18" s="105"/>
      <c r="K18" s="107"/>
    </row>
    <row r="19" spans="2:11" ht="15" x14ac:dyDescent="0.25">
      <c r="B19" s="109"/>
      <c r="C19" s="105"/>
      <c r="D19" s="105"/>
      <c r="E19" s="105"/>
      <c r="F19" s="105"/>
      <c r="G19" s="105"/>
      <c r="H19" s="105"/>
      <c r="I19" s="106"/>
      <c r="J19" s="105"/>
      <c r="K19" s="107"/>
    </row>
    <row r="20" spans="2:11" ht="15" x14ac:dyDescent="0.25">
      <c r="B20" s="109" t="s">
        <v>182</v>
      </c>
      <c r="C20" s="105"/>
      <c r="D20" s="105"/>
      <c r="E20" s="105"/>
      <c r="F20" s="105"/>
      <c r="G20" s="105"/>
      <c r="H20" s="110" t="s">
        <v>191</v>
      </c>
      <c r="I20" s="106"/>
      <c r="J20" s="105"/>
      <c r="K20" s="107"/>
    </row>
    <row r="21" spans="2:11" ht="15" x14ac:dyDescent="0.25">
      <c r="B21" s="109"/>
      <c r="C21" s="105"/>
      <c r="D21" s="105"/>
      <c r="E21" s="105"/>
      <c r="F21" s="105"/>
      <c r="G21" s="105"/>
      <c r="H21" s="105"/>
      <c r="I21" s="106"/>
      <c r="J21" s="105"/>
      <c r="K21" s="107"/>
    </row>
    <row r="22" spans="2:11" ht="15" x14ac:dyDescent="0.25">
      <c r="B22" s="109" t="s">
        <v>183</v>
      </c>
      <c r="C22" s="105"/>
      <c r="D22" s="105"/>
      <c r="E22" s="105"/>
      <c r="F22" s="105"/>
      <c r="G22" s="105"/>
      <c r="H22" s="110" t="s">
        <v>192</v>
      </c>
      <c r="I22" s="106"/>
      <c r="J22" s="105"/>
      <c r="K22" s="107"/>
    </row>
    <row r="23" spans="2:11" ht="15" x14ac:dyDescent="0.25">
      <c r="B23" s="109"/>
      <c r="C23" s="105"/>
      <c r="D23" s="105"/>
      <c r="E23" s="105"/>
      <c r="F23" s="105"/>
      <c r="G23" s="105"/>
      <c r="H23" s="105"/>
      <c r="I23" s="106"/>
      <c r="J23" s="105"/>
      <c r="K23" s="107"/>
    </row>
    <row r="24" spans="2:11" ht="15" x14ac:dyDescent="0.25">
      <c r="B24" s="109" t="s">
        <v>184</v>
      </c>
      <c r="C24" s="105"/>
      <c r="D24" s="105"/>
      <c r="E24" s="105"/>
      <c r="F24" s="105"/>
      <c r="G24" s="105"/>
      <c r="H24" s="110" t="s">
        <v>193</v>
      </c>
      <c r="I24" s="106"/>
      <c r="J24" s="105"/>
      <c r="K24" s="107"/>
    </row>
    <row r="25" spans="2:11" x14ac:dyDescent="0.25">
      <c r="B25" s="104"/>
      <c r="C25" s="105"/>
      <c r="D25" s="105"/>
      <c r="E25" s="105"/>
      <c r="F25" s="105"/>
      <c r="G25" s="105"/>
      <c r="H25" s="105"/>
      <c r="I25" s="106"/>
      <c r="J25" s="105"/>
      <c r="K25" s="107"/>
    </row>
    <row r="26" spans="2:11" x14ac:dyDescent="0.25">
      <c r="B26" s="104"/>
      <c r="C26" s="105"/>
      <c r="D26" s="105"/>
      <c r="E26" s="105"/>
      <c r="F26" s="105"/>
      <c r="G26" s="105"/>
      <c r="H26" s="105"/>
      <c r="I26" s="106"/>
      <c r="J26" s="105"/>
      <c r="K26" s="107"/>
    </row>
    <row r="27" spans="2:11" ht="14.4" thickBot="1" x14ac:dyDescent="0.3">
      <c r="B27" s="111"/>
      <c r="C27" s="112"/>
      <c r="D27" s="112"/>
      <c r="E27" s="112"/>
      <c r="F27" s="112"/>
      <c r="G27" s="112"/>
      <c r="H27" s="112"/>
      <c r="I27" s="113"/>
      <c r="J27" s="112"/>
      <c r="K27" s="114"/>
    </row>
  </sheetData>
  <customSheetViews>
    <customSheetView guid="{C6DB9338-125F-4216-B781-9736B7EB9E61}" scale="110" showPageBreaks="1" showGridLines="0" printArea="1" view="pageBreakPreview">
      <selection activeCell="L5" sqref="L5"/>
      <pageMargins left="0.15748031496062992" right="0.15748031496062992" top="0.98425196850393704" bottom="0.98425196850393704" header="0" footer="0"/>
      <printOptions horizontalCentered="1"/>
      <pageSetup scale="85" orientation="portrait" r:id="rId1"/>
      <headerFooter alignWithMargins="0"/>
    </customSheetView>
  </customSheetViews>
  <hyperlinks>
    <hyperlink ref="H8" r:id="rId2"/>
    <hyperlink ref="H12" r:id="rId3"/>
    <hyperlink ref="H14" r:id="rId4"/>
    <hyperlink ref="H16" r:id="rId5"/>
    <hyperlink ref="H18" r:id="rId6"/>
    <hyperlink ref="H20" r:id="rId7"/>
    <hyperlink ref="H22" r:id="rId8"/>
    <hyperlink ref="H24" r:id="rId9"/>
    <hyperlink ref="M3" location="contenido!A75" display="Volver al índice"/>
  </hyperlinks>
  <printOptions horizontalCentered="1"/>
  <pageMargins left="0.15748031496062992" right="0.15748031496062992" top="0.19685039370078741" bottom="0.98425196850393704" header="0" footer="0"/>
  <pageSetup scale="75" orientation="portrait" r:id="rId1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2:J62"/>
  <sheetViews>
    <sheetView showGridLines="0" view="pageBreakPreview" topLeftCell="A19" zoomScaleNormal="100" zoomScaleSheetLayoutView="100" workbookViewId="0">
      <selection activeCell="H23" sqref="H23"/>
    </sheetView>
  </sheetViews>
  <sheetFormatPr baseColWidth="10" defaultRowHeight="13.2" x14ac:dyDescent="0.25"/>
  <cols>
    <col min="1" max="11" width="12.6640625" customWidth="1"/>
  </cols>
  <sheetData>
    <row r="12" spans="1:10" x14ac:dyDescent="0.25">
      <c r="I12" s="12"/>
    </row>
    <row r="13" spans="1:10" ht="75" x14ac:dyDescent="1.2">
      <c r="A13" s="1040" t="s">
        <v>416</v>
      </c>
      <c r="B13" s="1040"/>
      <c r="C13" s="1040"/>
      <c r="D13" s="1040"/>
      <c r="E13" s="1040"/>
      <c r="F13" s="1040"/>
      <c r="G13" s="1040"/>
      <c r="H13" s="1040"/>
      <c r="I13" s="1040"/>
      <c r="J13" s="1040"/>
    </row>
    <row r="14" spans="1:10" ht="35.4" x14ac:dyDescent="0.6">
      <c r="A14" s="1041" t="s">
        <v>536</v>
      </c>
      <c r="B14" s="1041"/>
      <c r="C14" s="1041"/>
      <c r="D14" s="1041"/>
      <c r="E14" s="1041"/>
      <c r="F14" s="1041"/>
      <c r="G14" s="1041"/>
      <c r="H14" s="1041"/>
      <c r="I14" s="1041"/>
      <c r="J14" s="1041"/>
    </row>
    <row r="53" spans="2:10" ht="21" x14ac:dyDescent="0.4">
      <c r="B53" s="547" t="s">
        <v>409</v>
      </c>
    </row>
    <row r="55" spans="2:10" ht="17.399999999999999" x14ac:dyDescent="0.3">
      <c r="B55" s="548" t="s">
        <v>410</v>
      </c>
    </row>
    <row r="56" spans="2:10" ht="17.399999999999999" x14ac:dyDescent="0.3">
      <c r="B56" s="548" t="s">
        <v>411</v>
      </c>
    </row>
    <row r="57" spans="2:10" ht="17.399999999999999" x14ac:dyDescent="0.3">
      <c r="B57" s="548" t="s">
        <v>412</v>
      </c>
    </row>
    <row r="58" spans="2:10" ht="17.399999999999999" x14ac:dyDescent="0.3">
      <c r="B58" s="548" t="s">
        <v>413</v>
      </c>
    </row>
    <row r="61" spans="2:10" ht="21" x14ac:dyDescent="0.4">
      <c r="B61" s="551" t="s">
        <v>414</v>
      </c>
      <c r="C61" s="549"/>
      <c r="D61" s="549"/>
      <c r="E61" s="549"/>
      <c r="F61" s="549"/>
      <c r="G61" s="549"/>
      <c r="H61" s="549"/>
      <c r="I61" s="549"/>
      <c r="J61" s="549"/>
    </row>
    <row r="62" spans="2:10" ht="20.399999999999999" x14ac:dyDescent="0.35">
      <c r="B62" s="552" t="s">
        <v>415</v>
      </c>
      <c r="C62" s="550"/>
      <c r="D62" s="550"/>
      <c r="E62" s="550"/>
      <c r="F62" s="550"/>
      <c r="G62" s="550"/>
      <c r="H62" s="550"/>
      <c r="I62" s="550"/>
      <c r="J62" s="550"/>
    </row>
  </sheetData>
  <mergeCells count="2">
    <mergeCell ref="A13:J13"/>
    <mergeCell ref="A14:J14"/>
  </mergeCells>
  <hyperlinks>
    <hyperlink ref="B62" r:id="rId1"/>
  </hyperlinks>
  <pageMargins left="0.39370078740157483" right="0.39370078740157483" top="0.39370078740157483" bottom="0.39370078740157483" header="0" footer="0.19685039370078741"/>
  <pageSetup scale="75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T47"/>
  <sheetViews>
    <sheetView showGridLines="0" view="pageBreakPreview" topLeftCell="H22" zoomScaleNormal="100" zoomScaleSheetLayoutView="100" workbookViewId="0">
      <selection activeCell="L38" sqref="L38"/>
    </sheetView>
  </sheetViews>
  <sheetFormatPr baseColWidth="10" defaultRowHeight="13.2" x14ac:dyDescent="0.25"/>
  <cols>
    <col min="1" max="1" width="1.6640625" customWidth="1"/>
    <col min="2" max="2" width="19.6640625" customWidth="1"/>
    <col min="3" max="8" width="16.6640625" customWidth="1"/>
    <col min="9" max="9" width="2.6640625" style="94" customWidth="1"/>
    <col min="10" max="10" width="2.33203125" style="94" customWidth="1"/>
    <col min="11" max="11" width="19.6640625" customWidth="1"/>
    <col min="12" max="17" width="16.6640625" customWidth="1"/>
    <col min="18" max="18" width="2.6640625" customWidth="1"/>
  </cols>
  <sheetData>
    <row r="2" spans="2:20" ht="15.6" x14ac:dyDescent="0.3">
      <c r="B2" s="123" t="s">
        <v>328</v>
      </c>
      <c r="C2" s="13"/>
      <c r="D2" s="13"/>
      <c r="K2" s="123" t="s">
        <v>328</v>
      </c>
      <c r="S2" s="148" t="s">
        <v>226</v>
      </c>
    </row>
    <row r="3" spans="2:20" ht="15.6" x14ac:dyDescent="0.3">
      <c r="B3" s="123" t="s">
        <v>286</v>
      </c>
      <c r="C3" s="13"/>
      <c r="D3" s="13"/>
      <c r="K3" s="123" t="s">
        <v>286</v>
      </c>
    </row>
    <row r="4" spans="2:20" ht="13.8" thickBot="1" x14ac:dyDescent="0.3">
      <c r="F4" s="5"/>
      <c r="H4" s="121" t="s">
        <v>250</v>
      </c>
      <c r="Q4" s="124" t="s">
        <v>251</v>
      </c>
    </row>
    <row r="5" spans="2:20" ht="30" customHeight="1" x14ac:dyDescent="0.25">
      <c r="B5" s="190" t="s">
        <v>276</v>
      </c>
      <c r="C5" s="69">
        <v>2000</v>
      </c>
      <c r="D5" s="69">
        <v>2001</v>
      </c>
      <c r="E5" s="69">
        <v>2002</v>
      </c>
      <c r="F5" s="69">
        <v>2003</v>
      </c>
      <c r="G5" s="69">
        <v>2004</v>
      </c>
      <c r="H5" s="69">
        <v>2005</v>
      </c>
      <c r="I5" s="248"/>
      <c r="J5" s="248"/>
      <c r="K5" s="190" t="s">
        <v>276</v>
      </c>
      <c r="L5" s="69">
        <v>2006</v>
      </c>
      <c r="M5" s="69">
        <v>2007</v>
      </c>
      <c r="N5" s="69">
        <v>2008</v>
      </c>
      <c r="O5" s="69">
        <v>2009</v>
      </c>
      <c r="P5" s="69">
        <v>2010</v>
      </c>
      <c r="Q5" s="69" t="s">
        <v>349</v>
      </c>
    </row>
    <row r="6" spans="2:20" ht="9.9" customHeight="1" x14ac:dyDescent="0.25">
      <c r="B6" s="240"/>
      <c r="C6" s="240"/>
      <c r="D6" s="240"/>
      <c r="E6" s="240"/>
      <c r="F6" s="240"/>
      <c r="G6" s="240"/>
      <c r="H6" s="240"/>
      <c r="I6" s="249"/>
      <c r="J6" s="249"/>
      <c r="K6" s="240"/>
      <c r="L6" s="29"/>
      <c r="M6" s="29"/>
      <c r="N6" s="29"/>
      <c r="O6" s="29"/>
      <c r="P6" s="29"/>
      <c r="Q6" s="29"/>
    </row>
    <row r="7" spans="2:20" ht="23.4" customHeight="1" x14ac:dyDescent="0.25">
      <c r="B7" s="242" t="s">
        <v>19</v>
      </c>
      <c r="C7" s="157">
        <v>390527</v>
      </c>
      <c r="D7" s="157">
        <v>415977</v>
      </c>
      <c r="E7" s="157">
        <v>415057</v>
      </c>
      <c r="F7" s="157">
        <v>394987</v>
      </c>
      <c r="G7" s="157">
        <v>402541</v>
      </c>
      <c r="H7" s="157">
        <v>391470</v>
      </c>
      <c r="I7" s="251"/>
      <c r="J7" s="251"/>
      <c r="K7" s="242" t="s">
        <v>19</v>
      </c>
      <c r="L7" s="157">
        <v>383658</v>
      </c>
      <c r="M7" s="157">
        <v>375401</v>
      </c>
      <c r="N7" s="157">
        <v>369872</v>
      </c>
      <c r="O7" s="157">
        <v>367171</v>
      </c>
      <c r="P7" s="157">
        <v>369253</v>
      </c>
      <c r="Q7" s="157">
        <v>372252</v>
      </c>
      <c r="T7" s="10"/>
    </row>
    <row r="8" spans="2:20" ht="23.4" customHeight="1" x14ac:dyDescent="0.25">
      <c r="B8" s="243" t="s">
        <v>20</v>
      </c>
      <c r="C8" s="153">
        <v>241076</v>
      </c>
      <c r="D8" s="153">
        <v>223061</v>
      </c>
      <c r="E8" s="153">
        <v>194138</v>
      </c>
      <c r="F8" s="153">
        <v>200861</v>
      </c>
      <c r="G8" s="153">
        <v>210167</v>
      </c>
      <c r="H8" s="153">
        <v>188548</v>
      </c>
      <c r="I8" s="250"/>
      <c r="J8" s="250"/>
      <c r="K8" s="243" t="s">
        <v>20</v>
      </c>
      <c r="L8" s="153">
        <v>166868</v>
      </c>
      <c r="M8" s="153">
        <v>207915</v>
      </c>
      <c r="N8" s="153">
        <v>193422</v>
      </c>
      <c r="O8" s="153">
        <v>179795</v>
      </c>
      <c r="P8" s="153">
        <v>174027</v>
      </c>
      <c r="Q8" s="153">
        <v>181190</v>
      </c>
      <c r="T8" s="10"/>
    </row>
    <row r="9" spans="2:20" ht="23.4" customHeight="1" x14ac:dyDescent="0.25">
      <c r="B9" s="244" t="s">
        <v>21</v>
      </c>
      <c r="C9" s="154">
        <v>33388</v>
      </c>
      <c r="D9" s="154">
        <v>34520</v>
      </c>
      <c r="E9" s="154">
        <v>36551</v>
      </c>
      <c r="F9" s="154">
        <v>39651</v>
      </c>
      <c r="G9" s="154">
        <v>42982</v>
      </c>
      <c r="H9" s="154">
        <v>42551</v>
      </c>
      <c r="I9" s="251"/>
      <c r="J9" s="251"/>
      <c r="K9" s="244" t="s">
        <v>21</v>
      </c>
      <c r="L9" s="154">
        <v>44634</v>
      </c>
      <c r="M9" s="154">
        <v>43150</v>
      </c>
      <c r="N9" s="154">
        <v>46636</v>
      </c>
      <c r="O9" s="154">
        <v>46104</v>
      </c>
      <c r="P9" s="154">
        <v>44323</v>
      </c>
      <c r="Q9" s="154">
        <v>41144</v>
      </c>
      <c r="T9" s="10"/>
    </row>
    <row r="10" spans="2:20" ht="23.4" customHeight="1" x14ac:dyDescent="0.25">
      <c r="B10" s="243" t="s">
        <v>22</v>
      </c>
      <c r="C10" s="153">
        <v>18846</v>
      </c>
      <c r="D10" s="153">
        <v>22968</v>
      </c>
      <c r="E10" s="153">
        <v>23450</v>
      </c>
      <c r="F10" s="153">
        <v>25884</v>
      </c>
      <c r="G10" s="153">
        <v>33270</v>
      </c>
      <c r="H10" s="153">
        <v>33711</v>
      </c>
      <c r="I10" s="250"/>
      <c r="J10" s="250"/>
      <c r="K10" s="243" t="s">
        <v>22</v>
      </c>
      <c r="L10" s="153">
        <v>34241</v>
      </c>
      <c r="M10" s="153">
        <v>35517</v>
      </c>
      <c r="N10" s="153">
        <v>34984</v>
      </c>
      <c r="O10" s="153">
        <v>36271</v>
      </c>
      <c r="P10" s="153">
        <v>36146</v>
      </c>
      <c r="Q10" s="153">
        <v>36364</v>
      </c>
      <c r="T10" s="10"/>
    </row>
    <row r="11" spans="2:20" ht="23.4" customHeight="1" x14ac:dyDescent="0.25">
      <c r="B11" s="244" t="s">
        <v>272</v>
      </c>
      <c r="C11" s="154">
        <v>863752</v>
      </c>
      <c r="D11" s="154">
        <v>951567</v>
      </c>
      <c r="E11" s="154">
        <v>959914</v>
      </c>
      <c r="F11" s="154">
        <v>1058886</v>
      </c>
      <c r="G11" s="154">
        <v>1087912</v>
      </c>
      <c r="H11" s="154">
        <v>1178805</v>
      </c>
      <c r="I11" s="251"/>
      <c r="J11" s="251"/>
      <c r="K11" s="244" t="s">
        <v>272</v>
      </c>
      <c r="L11" s="154">
        <v>1247356</v>
      </c>
      <c r="M11" s="154">
        <v>1286281</v>
      </c>
      <c r="N11" s="154">
        <v>1364585</v>
      </c>
      <c r="O11" s="154">
        <v>1282618</v>
      </c>
      <c r="P11" s="154">
        <v>1243058</v>
      </c>
      <c r="Q11" s="154">
        <v>1275065</v>
      </c>
      <c r="T11" s="10"/>
    </row>
    <row r="12" spans="2:20" ht="23.4" customHeight="1" x14ac:dyDescent="0.25">
      <c r="B12" s="243" t="s">
        <v>23</v>
      </c>
      <c r="C12" s="153">
        <v>36109</v>
      </c>
      <c r="D12" s="153">
        <v>38219</v>
      </c>
      <c r="E12" s="153">
        <v>39201</v>
      </c>
      <c r="F12" s="153">
        <v>37847</v>
      </c>
      <c r="G12" s="153">
        <v>34388</v>
      </c>
      <c r="H12" s="153">
        <v>34064</v>
      </c>
      <c r="I12" s="250"/>
      <c r="J12" s="250"/>
      <c r="K12" s="243" t="s">
        <v>23</v>
      </c>
      <c r="L12" s="153">
        <v>39039</v>
      </c>
      <c r="M12" s="153">
        <v>36146</v>
      </c>
      <c r="N12" s="153">
        <v>36525</v>
      </c>
      <c r="O12" s="153">
        <v>32349</v>
      </c>
      <c r="P12" s="153">
        <v>34883</v>
      </c>
      <c r="Q12" s="153">
        <v>36059</v>
      </c>
      <c r="T12" s="10"/>
    </row>
    <row r="13" spans="2:20" ht="23.4" customHeight="1" x14ac:dyDescent="0.25">
      <c r="B13" s="244" t="s">
        <v>24</v>
      </c>
      <c r="C13" s="154">
        <v>306843</v>
      </c>
      <c r="D13" s="154">
        <v>273919</v>
      </c>
      <c r="E13" s="154">
        <v>282633</v>
      </c>
      <c r="F13" s="154">
        <v>320923</v>
      </c>
      <c r="G13" s="154">
        <v>324270</v>
      </c>
      <c r="H13" s="154">
        <v>299830</v>
      </c>
      <c r="I13" s="251"/>
      <c r="J13" s="251"/>
      <c r="K13" s="244" t="s">
        <v>24</v>
      </c>
      <c r="L13" s="154">
        <v>327138</v>
      </c>
      <c r="M13" s="154">
        <v>353085</v>
      </c>
      <c r="N13" s="154">
        <v>372249</v>
      </c>
      <c r="O13" s="154">
        <v>366393</v>
      </c>
      <c r="P13" s="154">
        <v>385455</v>
      </c>
      <c r="Q13" s="154">
        <v>402583</v>
      </c>
      <c r="T13" s="10"/>
    </row>
    <row r="14" spans="2:20" ht="23.4" customHeight="1" x14ac:dyDescent="0.25">
      <c r="B14" s="243" t="s">
        <v>25</v>
      </c>
      <c r="C14" s="153">
        <v>735251</v>
      </c>
      <c r="D14" s="153">
        <v>772361</v>
      </c>
      <c r="E14" s="153">
        <v>802394</v>
      </c>
      <c r="F14" s="153">
        <v>712828</v>
      </c>
      <c r="G14" s="153">
        <v>803728</v>
      </c>
      <c r="H14" s="153">
        <v>802116</v>
      </c>
      <c r="I14" s="250"/>
      <c r="J14" s="250"/>
      <c r="K14" s="243" t="s">
        <v>25</v>
      </c>
      <c r="L14" s="153">
        <v>808641</v>
      </c>
      <c r="M14" s="153">
        <v>817919</v>
      </c>
      <c r="N14" s="153">
        <v>901830</v>
      </c>
      <c r="O14" s="153">
        <v>923053</v>
      </c>
      <c r="P14" s="153">
        <v>934928</v>
      </c>
      <c r="Q14" s="153">
        <v>930020</v>
      </c>
      <c r="T14" s="10"/>
    </row>
    <row r="15" spans="2:20" ht="23.4" customHeight="1" x14ac:dyDescent="0.25">
      <c r="B15" s="244" t="s">
        <v>26</v>
      </c>
      <c r="C15" s="154">
        <v>19110</v>
      </c>
      <c r="D15" s="154">
        <v>15500</v>
      </c>
      <c r="E15" s="154">
        <v>19599</v>
      </c>
      <c r="F15" s="154">
        <v>12955</v>
      </c>
      <c r="G15" s="154">
        <v>13039</v>
      </c>
      <c r="H15" s="154">
        <v>12960</v>
      </c>
      <c r="I15" s="251"/>
      <c r="J15" s="251"/>
      <c r="K15" s="244" t="s">
        <v>26</v>
      </c>
      <c r="L15" s="154">
        <v>13138</v>
      </c>
      <c r="M15" s="154">
        <v>10058</v>
      </c>
      <c r="N15" s="154">
        <v>12322</v>
      </c>
      <c r="O15" s="154">
        <v>13652</v>
      </c>
      <c r="P15" s="154">
        <v>13643</v>
      </c>
      <c r="Q15" s="154">
        <v>13784</v>
      </c>
      <c r="T15" s="10"/>
    </row>
    <row r="16" spans="2:20" ht="23.4" customHeight="1" x14ac:dyDescent="0.25">
      <c r="B16" s="243" t="s">
        <v>27</v>
      </c>
      <c r="C16" s="153">
        <v>901137</v>
      </c>
      <c r="D16" s="153">
        <v>914502</v>
      </c>
      <c r="E16" s="153">
        <v>914553</v>
      </c>
      <c r="F16" s="153">
        <v>953316</v>
      </c>
      <c r="G16" s="153">
        <v>959037</v>
      </c>
      <c r="H16" s="153">
        <v>950363</v>
      </c>
      <c r="I16" s="250"/>
      <c r="J16" s="250"/>
      <c r="K16" s="243" t="s">
        <v>27</v>
      </c>
      <c r="L16" s="153">
        <v>1014535</v>
      </c>
      <c r="M16" s="153">
        <v>1019227</v>
      </c>
      <c r="N16" s="153">
        <v>1037452</v>
      </c>
      <c r="O16" s="153">
        <v>959716</v>
      </c>
      <c r="P16" s="153">
        <v>1001137</v>
      </c>
      <c r="Q16" s="153">
        <v>997155</v>
      </c>
      <c r="T16" s="10"/>
    </row>
    <row r="17" spans="2:20" ht="23.4" customHeight="1" x14ac:dyDescent="0.25">
      <c r="B17" s="244" t="s">
        <v>28</v>
      </c>
      <c r="C17" s="154">
        <v>629292</v>
      </c>
      <c r="D17" s="154">
        <v>644319</v>
      </c>
      <c r="E17" s="154">
        <v>661861</v>
      </c>
      <c r="F17" s="154">
        <v>647465</v>
      </c>
      <c r="G17" s="154">
        <v>633441</v>
      </c>
      <c r="H17" s="154">
        <v>647823</v>
      </c>
      <c r="I17" s="251"/>
      <c r="J17" s="251"/>
      <c r="K17" s="244" t="s">
        <v>28</v>
      </c>
      <c r="L17" s="154">
        <v>673007</v>
      </c>
      <c r="M17" s="154">
        <v>674660</v>
      </c>
      <c r="N17" s="154">
        <v>684202</v>
      </c>
      <c r="O17" s="154">
        <v>761759</v>
      </c>
      <c r="P17" s="154">
        <v>775108</v>
      </c>
      <c r="Q17" s="154">
        <v>784770</v>
      </c>
      <c r="T17" s="10"/>
    </row>
    <row r="18" spans="2:20" ht="23.4" customHeight="1" x14ac:dyDescent="0.25">
      <c r="B18" s="243" t="s">
        <v>29</v>
      </c>
      <c r="C18" s="153">
        <v>80980</v>
      </c>
      <c r="D18" s="153">
        <v>71376</v>
      </c>
      <c r="E18" s="153">
        <v>71261</v>
      </c>
      <c r="F18" s="153">
        <v>78215</v>
      </c>
      <c r="G18" s="153">
        <v>78948</v>
      </c>
      <c r="H18" s="153">
        <v>80422</v>
      </c>
      <c r="I18" s="250"/>
      <c r="J18" s="250"/>
      <c r="K18" s="243" t="s">
        <v>29</v>
      </c>
      <c r="L18" s="153">
        <v>81868</v>
      </c>
      <c r="M18" s="153">
        <v>82001</v>
      </c>
      <c r="N18" s="153">
        <v>82045</v>
      </c>
      <c r="O18" s="153">
        <v>84157</v>
      </c>
      <c r="P18" s="153">
        <v>86892</v>
      </c>
      <c r="Q18" s="153">
        <v>83764</v>
      </c>
      <c r="T18" s="10"/>
    </row>
    <row r="19" spans="2:20" ht="23.4" customHeight="1" x14ac:dyDescent="0.25">
      <c r="B19" s="244" t="s">
        <v>30</v>
      </c>
      <c r="C19" s="154">
        <v>376837</v>
      </c>
      <c r="D19" s="154">
        <v>400253</v>
      </c>
      <c r="E19" s="154">
        <v>419996</v>
      </c>
      <c r="F19" s="154">
        <v>415024</v>
      </c>
      <c r="G19" s="154">
        <v>411105</v>
      </c>
      <c r="H19" s="154">
        <v>413567</v>
      </c>
      <c r="I19" s="251"/>
      <c r="J19" s="251"/>
      <c r="K19" s="244" t="s">
        <v>30</v>
      </c>
      <c r="L19" s="154">
        <v>445465</v>
      </c>
      <c r="M19" s="154">
        <v>460773</v>
      </c>
      <c r="N19" s="154">
        <v>452977</v>
      </c>
      <c r="O19" s="154">
        <v>439361</v>
      </c>
      <c r="P19" s="154">
        <v>419273</v>
      </c>
      <c r="Q19" s="154">
        <v>398540</v>
      </c>
      <c r="T19" s="10"/>
    </row>
    <row r="20" spans="2:20" ht="23.4" customHeight="1" x14ac:dyDescent="0.25">
      <c r="B20" s="243" t="s">
        <v>31</v>
      </c>
      <c r="C20" s="153">
        <v>1678175</v>
      </c>
      <c r="D20" s="153">
        <v>1691143</v>
      </c>
      <c r="E20" s="153">
        <v>1719155</v>
      </c>
      <c r="F20" s="153">
        <v>1712546</v>
      </c>
      <c r="G20" s="153">
        <v>1715201</v>
      </c>
      <c r="H20" s="153">
        <v>1710727</v>
      </c>
      <c r="I20" s="250"/>
      <c r="J20" s="250"/>
      <c r="K20" s="243" t="s">
        <v>31</v>
      </c>
      <c r="L20" s="153">
        <v>1697486</v>
      </c>
      <c r="M20" s="153">
        <v>1793579</v>
      </c>
      <c r="N20" s="153">
        <v>1861333</v>
      </c>
      <c r="O20" s="153">
        <v>1900343</v>
      </c>
      <c r="P20" s="153">
        <v>1960999</v>
      </c>
      <c r="Q20" s="153">
        <v>1991577</v>
      </c>
      <c r="T20" s="10"/>
    </row>
    <row r="21" spans="2:20" ht="23.4" customHeight="1" x14ac:dyDescent="0.25">
      <c r="B21" s="244" t="s">
        <v>32</v>
      </c>
      <c r="C21" s="154">
        <v>468953</v>
      </c>
      <c r="D21" s="154">
        <v>480204</v>
      </c>
      <c r="E21" s="154">
        <v>484161</v>
      </c>
      <c r="F21" s="154">
        <v>489628</v>
      </c>
      <c r="G21" s="154">
        <v>480378</v>
      </c>
      <c r="H21" s="154">
        <v>471516</v>
      </c>
      <c r="I21" s="251"/>
      <c r="J21" s="251"/>
      <c r="K21" s="244" t="s">
        <v>32</v>
      </c>
      <c r="L21" s="154">
        <v>476231</v>
      </c>
      <c r="M21" s="154">
        <v>478211</v>
      </c>
      <c r="N21" s="154">
        <v>464624</v>
      </c>
      <c r="O21" s="154">
        <v>464704</v>
      </c>
      <c r="P21" s="154">
        <v>478261</v>
      </c>
      <c r="Q21" s="154">
        <v>482082</v>
      </c>
      <c r="T21" s="10"/>
    </row>
    <row r="22" spans="2:20" ht="23.4" customHeight="1" x14ac:dyDescent="0.25">
      <c r="B22" s="243" t="s">
        <v>273</v>
      </c>
      <c r="C22" s="153">
        <v>293928</v>
      </c>
      <c r="D22" s="153">
        <v>302569</v>
      </c>
      <c r="E22" s="153">
        <v>297038</v>
      </c>
      <c r="F22" s="153">
        <v>313040</v>
      </c>
      <c r="G22" s="153">
        <v>312974</v>
      </c>
      <c r="H22" s="153">
        <v>326742</v>
      </c>
      <c r="I22" s="250"/>
      <c r="J22" s="250"/>
      <c r="K22" s="243" t="s">
        <v>273</v>
      </c>
      <c r="L22" s="153">
        <v>328404</v>
      </c>
      <c r="M22" s="153">
        <v>328185</v>
      </c>
      <c r="N22" s="153">
        <v>334850</v>
      </c>
      <c r="O22" s="153">
        <v>331909</v>
      </c>
      <c r="P22" s="153">
        <v>331038</v>
      </c>
      <c r="Q22" s="153">
        <v>339389</v>
      </c>
      <c r="T22" s="10"/>
    </row>
    <row r="23" spans="2:20" ht="23.4" customHeight="1" x14ac:dyDescent="0.25">
      <c r="B23" s="244" t="s">
        <v>33</v>
      </c>
      <c r="C23" s="154">
        <v>15852</v>
      </c>
      <c r="D23" s="154">
        <v>17754</v>
      </c>
      <c r="E23" s="154">
        <v>17120</v>
      </c>
      <c r="F23" s="154">
        <v>17500</v>
      </c>
      <c r="G23" s="154">
        <v>17798</v>
      </c>
      <c r="H23" s="154">
        <v>18126</v>
      </c>
      <c r="I23" s="251"/>
      <c r="J23" s="251"/>
      <c r="K23" s="244" t="s">
        <v>33</v>
      </c>
      <c r="L23" s="154">
        <v>18551</v>
      </c>
      <c r="M23" s="154">
        <v>21105</v>
      </c>
      <c r="N23" s="154">
        <v>18809</v>
      </c>
      <c r="O23" s="154">
        <v>20901</v>
      </c>
      <c r="P23" s="154">
        <v>21784</v>
      </c>
      <c r="Q23" s="154">
        <v>20890</v>
      </c>
      <c r="T23" s="10"/>
    </row>
    <row r="24" spans="2:20" ht="23.4" customHeight="1" x14ac:dyDescent="0.25">
      <c r="B24" s="243" t="s">
        <v>34</v>
      </c>
      <c r="C24" s="153">
        <v>85882</v>
      </c>
      <c r="D24" s="153">
        <v>68503</v>
      </c>
      <c r="E24" s="153">
        <v>67207</v>
      </c>
      <c r="F24" s="153">
        <v>64175</v>
      </c>
      <c r="G24" s="153">
        <v>66452</v>
      </c>
      <c r="H24" s="153">
        <v>65531</v>
      </c>
      <c r="I24" s="250"/>
      <c r="J24" s="250"/>
      <c r="K24" s="243" t="s">
        <v>34</v>
      </c>
      <c r="L24" s="153">
        <v>64506</v>
      </c>
      <c r="M24" s="153">
        <v>64536</v>
      </c>
      <c r="N24" s="153">
        <v>62019</v>
      </c>
      <c r="O24" s="153">
        <v>60130</v>
      </c>
      <c r="P24" s="153">
        <v>60742</v>
      </c>
      <c r="Q24" s="153">
        <v>60104</v>
      </c>
      <c r="T24" s="10"/>
    </row>
    <row r="25" spans="2:20" ht="23.4" customHeight="1" x14ac:dyDescent="0.25">
      <c r="B25" s="244" t="s">
        <v>35</v>
      </c>
      <c r="C25" s="154">
        <v>37072</v>
      </c>
      <c r="D25" s="154">
        <v>37162</v>
      </c>
      <c r="E25" s="154">
        <v>41905</v>
      </c>
      <c r="F25" s="154">
        <v>40790</v>
      </c>
      <c r="G25" s="154">
        <v>41388</v>
      </c>
      <c r="H25" s="154">
        <v>38280</v>
      </c>
      <c r="I25" s="251"/>
      <c r="J25" s="251"/>
      <c r="K25" s="244" t="s">
        <v>35</v>
      </c>
      <c r="L25" s="154">
        <v>39473</v>
      </c>
      <c r="M25" s="154">
        <v>41432</v>
      </c>
      <c r="N25" s="154">
        <v>39696</v>
      </c>
      <c r="O25" s="154">
        <v>40586</v>
      </c>
      <c r="P25" s="154">
        <v>40397</v>
      </c>
      <c r="Q25" s="154">
        <v>37790</v>
      </c>
      <c r="T25" s="10"/>
    </row>
    <row r="26" spans="2:20" ht="23.4" customHeight="1" x14ac:dyDescent="0.25">
      <c r="B26" s="243" t="s">
        <v>36</v>
      </c>
      <c r="C26" s="153">
        <v>140821</v>
      </c>
      <c r="D26" s="153">
        <v>142286</v>
      </c>
      <c r="E26" s="153">
        <v>143439</v>
      </c>
      <c r="F26" s="153">
        <v>142901</v>
      </c>
      <c r="G26" s="153">
        <v>143179</v>
      </c>
      <c r="H26" s="153">
        <v>140149</v>
      </c>
      <c r="I26" s="250"/>
      <c r="J26" s="250"/>
      <c r="K26" s="243" t="s">
        <v>36</v>
      </c>
      <c r="L26" s="153">
        <v>140720</v>
      </c>
      <c r="M26" s="153">
        <v>142795</v>
      </c>
      <c r="N26" s="153">
        <v>145213</v>
      </c>
      <c r="O26" s="153">
        <v>146406</v>
      </c>
      <c r="P26" s="153">
        <v>147080</v>
      </c>
      <c r="Q26" s="153">
        <v>147933</v>
      </c>
      <c r="T26" s="10"/>
    </row>
    <row r="27" spans="2:20" ht="23.4" customHeight="1" x14ac:dyDescent="0.25">
      <c r="B27" s="244" t="s">
        <v>37</v>
      </c>
      <c r="C27" s="154">
        <v>354869</v>
      </c>
      <c r="D27" s="154">
        <v>358842</v>
      </c>
      <c r="E27" s="154">
        <v>362933</v>
      </c>
      <c r="F27" s="154">
        <v>363296</v>
      </c>
      <c r="G27" s="154">
        <v>365988</v>
      </c>
      <c r="H27" s="154">
        <v>365085</v>
      </c>
      <c r="I27" s="251"/>
      <c r="J27" s="251"/>
      <c r="K27" s="244" t="s">
        <v>37</v>
      </c>
      <c r="L27" s="154">
        <v>367963</v>
      </c>
      <c r="M27" s="154">
        <v>384707</v>
      </c>
      <c r="N27" s="154">
        <v>385066</v>
      </c>
      <c r="O27" s="154">
        <v>395211</v>
      </c>
      <c r="P27" s="154">
        <v>403100</v>
      </c>
      <c r="Q27" s="154">
        <v>404132</v>
      </c>
      <c r="T27" s="10"/>
    </row>
    <row r="28" spans="2:20" ht="23.4" customHeight="1" x14ac:dyDescent="0.25">
      <c r="B28" s="243" t="s">
        <v>38</v>
      </c>
      <c r="C28" s="153">
        <v>186683</v>
      </c>
      <c r="D28" s="153">
        <v>198979</v>
      </c>
      <c r="E28" s="153">
        <v>219637</v>
      </c>
      <c r="F28" s="153">
        <v>215823</v>
      </c>
      <c r="G28" s="153">
        <v>209328</v>
      </c>
      <c r="H28" s="153">
        <v>210942</v>
      </c>
      <c r="I28" s="250"/>
      <c r="J28" s="250"/>
      <c r="K28" s="243" t="s">
        <v>38</v>
      </c>
      <c r="L28" s="153">
        <v>198488</v>
      </c>
      <c r="M28" s="153">
        <v>200835</v>
      </c>
      <c r="N28" s="153">
        <v>195791</v>
      </c>
      <c r="O28" s="153">
        <v>192435</v>
      </c>
      <c r="P28" s="153">
        <v>192422</v>
      </c>
      <c r="Q28" s="153">
        <v>195147</v>
      </c>
      <c r="T28" s="10"/>
    </row>
    <row r="29" spans="2:20" ht="23.4" customHeight="1" x14ac:dyDescent="0.25">
      <c r="B29" s="244" t="s">
        <v>39</v>
      </c>
      <c r="C29" s="154">
        <v>1949</v>
      </c>
      <c r="D29" s="154">
        <v>5062</v>
      </c>
      <c r="E29" s="154">
        <v>3888</v>
      </c>
      <c r="F29" s="154">
        <v>4974</v>
      </c>
      <c r="G29" s="154">
        <v>4976</v>
      </c>
      <c r="H29" s="154">
        <v>5250</v>
      </c>
      <c r="I29" s="251"/>
      <c r="J29" s="251"/>
      <c r="K29" s="244" t="s">
        <v>39</v>
      </c>
      <c r="L29" s="154">
        <v>5250</v>
      </c>
      <c r="M29" s="154">
        <v>5642</v>
      </c>
      <c r="N29" s="154">
        <v>5601</v>
      </c>
      <c r="O29" s="154">
        <v>5829</v>
      </c>
      <c r="P29" s="154">
        <v>5921</v>
      </c>
      <c r="Q29" s="154">
        <v>5562</v>
      </c>
      <c r="T29" s="10"/>
    </row>
    <row r="30" spans="2:20" ht="23.4" customHeight="1" x14ac:dyDescent="0.25">
      <c r="B30" s="243" t="s">
        <v>40</v>
      </c>
      <c r="C30" s="153">
        <v>180604</v>
      </c>
      <c r="D30" s="153">
        <v>142316</v>
      </c>
      <c r="E30" s="153">
        <v>141697</v>
      </c>
      <c r="F30" s="153">
        <v>142848</v>
      </c>
      <c r="G30" s="153">
        <v>144523</v>
      </c>
      <c r="H30" s="153">
        <v>143419</v>
      </c>
      <c r="I30" s="250"/>
      <c r="J30" s="250"/>
      <c r="K30" s="243" t="s">
        <v>40</v>
      </c>
      <c r="L30" s="153">
        <v>147591</v>
      </c>
      <c r="M30" s="153">
        <v>140630</v>
      </c>
      <c r="N30" s="153">
        <v>141778</v>
      </c>
      <c r="O30" s="153">
        <v>132285</v>
      </c>
      <c r="P30" s="153">
        <v>130899</v>
      </c>
      <c r="Q30" s="153">
        <v>128772</v>
      </c>
      <c r="T30" s="10"/>
    </row>
    <row r="31" spans="2:20" ht="23.4" customHeight="1" x14ac:dyDescent="0.25">
      <c r="B31" s="244" t="s">
        <v>41</v>
      </c>
      <c r="C31" s="154">
        <v>95684</v>
      </c>
      <c r="D31" s="154">
        <v>84828</v>
      </c>
      <c r="E31" s="154">
        <v>88701</v>
      </c>
      <c r="F31" s="154">
        <v>82365</v>
      </c>
      <c r="G31" s="154">
        <v>78767</v>
      </c>
      <c r="H31" s="154">
        <v>80974</v>
      </c>
      <c r="I31" s="251"/>
      <c r="J31" s="251"/>
      <c r="K31" s="244" t="s">
        <v>41</v>
      </c>
      <c r="L31" s="154">
        <v>82067</v>
      </c>
      <c r="M31" s="154">
        <v>88633</v>
      </c>
      <c r="N31" s="154">
        <v>108075</v>
      </c>
      <c r="O31" s="154">
        <v>95943</v>
      </c>
      <c r="P31" s="154">
        <v>102081</v>
      </c>
      <c r="Q31" s="154">
        <v>105875</v>
      </c>
      <c r="T31" s="10"/>
    </row>
    <row r="32" spans="2:20" ht="23.4" customHeight="1" x14ac:dyDescent="0.25">
      <c r="B32" s="243" t="s">
        <v>42</v>
      </c>
      <c r="C32" s="153">
        <v>108100</v>
      </c>
      <c r="D32" s="153">
        <v>118355</v>
      </c>
      <c r="E32" s="153">
        <v>135753</v>
      </c>
      <c r="F32" s="153">
        <v>148090</v>
      </c>
      <c r="G32" s="153">
        <v>136331</v>
      </c>
      <c r="H32" s="153">
        <v>132606</v>
      </c>
      <c r="I32" s="250"/>
      <c r="J32" s="250"/>
      <c r="K32" s="243" t="s">
        <v>42</v>
      </c>
      <c r="L32" s="153">
        <v>142052</v>
      </c>
      <c r="M32" s="153">
        <v>137780</v>
      </c>
      <c r="N32" s="153">
        <v>131937</v>
      </c>
      <c r="O32" s="153">
        <v>126496</v>
      </c>
      <c r="P32" s="153">
        <v>129355</v>
      </c>
      <c r="Q32" s="153">
        <v>112055</v>
      </c>
      <c r="T32" s="10"/>
    </row>
    <row r="33" spans="2:20" ht="23.4" customHeight="1" x14ac:dyDescent="0.25">
      <c r="B33" s="244" t="s">
        <v>43</v>
      </c>
      <c r="C33" s="154">
        <v>85754</v>
      </c>
      <c r="D33" s="154">
        <v>89311</v>
      </c>
      <c r="E33" s="154">
        <v>88610</v>
      </c>
      <c r="F33" s="154">
        <v>96041</v>
      </c>
      <c r="G33" s="154">
        <v>99432</v>
      </c>
      <c r="H33" s="154">
        <v>107443</v>
      </c>
      <c r="I33" s="251"/>
      <c r="J33" s="251"/>
      <c r="K33" s="244" t="s">
        <v>43</v>
      </c>
      <c r="L33" s="154">
        <v>115617</v>
      </c>
      <c r="M33" s="154">
        <v>110603</v>
      </c>
      <c r="N33" s="154">
        <v>110694</v>
      </c>
      <c r="O33" s="154">
        <v>111533</v>
      </c>
      <c r="P33" s="154">
        <v>111416</v>
      </c>
      <c r="Q33" s="154">
        <v>101522</v>
      </c>
      <c r="T33" s="10"/>
    </row>
    <row r="34" spans="2:20" ht="23.4" customHeight="1" x14ac:dyDescent="0.25">
      <c r="B34" s="243" t="s">
        <v>44</v>
      </c>
      <c r="C34" s="153">
        <v>25172</v>
      </c>
      <c r="D34" s="153">
        <v>22089</v>
      </c>
      <c r="E34" s="153">
        <v>23559</v>
      </c>
      <c r="F34" s="153">
        <v>27887</v>
      </c>
      <c r="G34" s="153">
        <v>30190</v>
      </c>
      <c r="H34" s="153">
        <v>29985</v>
      </c>
      <c r="I34" s="250"/>
      <c r="J34" s="250"/>
      <c r="K34" s="243" t="s">
        <v>44</v>
      </c>
      <c r="L34" s="153">
        <v>31520</v>
      </c>
      <c r="M34" s="153">
        <v>29224</v>
      </c>
      <c r="N34" s="153">
        <v>30209</v>
      </c>
      <c r="O34" s="153">
        <v>32326</v>
      </c>
      <c r="P34" s="153">
        <v>30242</v>
      </c>
      <c r="Q34" s="153">
        <v>29666</v>
      </c>
      <c r="T34" s="10"/>
    </row>
    <row r="35" spans="2:20" ht="23.4" customHeight="1" x14ac:dyDescent="0.25">
      <c r="B35" s="244" t="s">
        <v>45</v>
      </c>
      <c r="C35" s="154">
        <v>107716</v>
      </c>
      <c r="D35" s="154">
        <v>114981</v>
      </c>
      <c r="E35" s="154">
        <v>142239</v>
      </c>
      <c r="F35" s="154">
        <v>158000</v>
      </c>
      <c r="G35" s="154">
        <v>141560</v>
      </c>
      <c r="H35" s="154">
        <v>96434</v>
      </c>
      <c r="I35" s="251"/>
      <c r="J35" s="251"/>
      <c r="K35" s="244" t="s">
        <v>45</v>
      </c>
      <c r="L35" s="154">
        <v>99158</v>
      </c>
      <c r="M35" s="154">
        <v>110258</v>
      </c>
      <c r="N35" s="154">
        <v>110924</v>
      </c>
      <c r="O35" s="154">
        <v>120356</v>
      </c>
      <c r="P35" s="154">
        <v>115223</v>
      </c>
      <c r="Q35" s="154">
        <v>109978</v>
      </c>
      <c r="T35" s="10"/>
    </row>
    <row r="36" spans="2:20" ht="23.4" customHeight="1" x14ac:dyDescent="0.25">
      <c r="B36" s="243" t="s">
        <v>274</v>
      </c>
      <c r="C36" s="153">
        <v>654832</v>
      </c>
      <c r="D36" s="153">
        <v>671350</v>
      </c>
      <c r="E36" s="153">
        <v>698733</v>
      </c>
      <c r="F36" s="153">
        <v>720426</v>
      </c>
      <c r="G36" s="153">
        <v>687691</v>
      </c>
      <c r="H36" s="153">
        <v>683046</v>
      </c>
      <c r="I36" s="250"/>
      <c r="J36" s="250"/>
      <c r="K36" s="243" t="s">
        <v>274</v>
      </c>
      <c r="L36" s="153">
        <v>681809</v>
      </c>
      <c r="M36" s="153">
        <v>692754</v>
      </c>
      <c r="N36" s="153">
        <v>683203</v>
      </c>
      <c r="O36" s="153">
        <v>708230</v>
      </c>
      <c r="P36" s="153">
        <v>722465</v>
      </c>
      <c r="Q36" s="153">
        <v>723106</v>
      </c>
      <c r="T36" s="10"/>
    </row>
    <row r="37" spans="2:20" ht="23.4" customHeight="1" x14ac:dyDescent="0.25">
      <c r="B37" s="244" t="s">
        <v>46</v>
      </c>
      <c r="C37" s="154">
        <v>12938</v>
      </c>
      <c r="D37" s="154">
        <v>9654</v>
      </c>
      <c r="E37" s="154">
        <v>12372</v>
      </c>
      <c r="F37" s="154">
        <v>9253</v>
      </c>
      <c r="G37" s="154">
        <v>7633</v>
      </c>
      <c r="H37" s="154">
        <v>6788</v>
      </c>
      <c r="I37" s="251"/>
      <c r="J37" s="251"/>
      <c r="K37" s="244" t="s">
        <v>46</v>
      </c>
      <c r="L37" s="154">
        <v>6769</v>
      </c>
      <c r="M37" s="154">
        <v>5557</v>
      </c>
      <c r="N37" s="154">
        <v>5608</v>
      </c>
      <c r="O37" s="154">
        <v>4366</v>
      </c>
      <c r="P37" s="154">
        <v>3441</v>
      </c>
      <c r="Q37" s="154">
        <v>3153</v>
      </c>
      <c r="T37" s="10"/>
    </row>
    <row r="38" spans="2:20" ht="23.4" customHeight="1" x14ac:dyDescent="0.25">
      <c r="B38" s="245" t="s">
        <v>47</v>
      </c>
      <c r="C38" s="156">
        <v>143312</v>
      </c>
      <c r="D38" s="156">
        <v>138363</v>
      </c>
      <c r="E38" s="156">
        <v>129525</v>
      </c>
      <c r="F38" s="156">
        <v>135930</v>
      </c>
      <c r="G38" s="156">
        <v>145684</v>
      </c>
      <c r="H38" s="156">
        <v>159031</v>
      </c>
      <c r="I38" s="250"/>
      <c r="J38" s="250"/>
      <c r="K38" s="245" t="s">
        <v>47</v>
      </c>
      <c r="L38" s="156">
        <v>165309</v>
      </c>
      <c r="M38" s="156">
        <v>167383</v>
      </c>
      <c r="N38" s="156">
        <v>164950</v>
      </c>
      <c r="O38" s="156">
        <v>166655</v>
      </c>
      <c r="P38" s="156">
        <v>171703</v>
      </c>
      <c r="Q38" s="156">
        <v>172867</v>
      </c>
      <c r="T38" s="10"/>
    </row>
    <row r="39" spans="2:20" ht="9.9" customHeight="1" x14ac:dyDescent="0.25">
      <c r="B39" s="29"/>
      <c r="C39" s="166"/>
      <c r="D39" s="246"/>
      <c r="E39" s="166"/>
      <c r="F39" s="246"/>
      <c r="G39" s="246"/>
      <c r="H39" s="246"/>
      <c r="I39" s="252"/>
      <c r="J39" s="252"/>
      <c r="K39" s="29"/>
      <c r="L39" s="166"/>
      <c r="M39" s="166"/>
      <c r="N39" s="246"/>
      <c r="O39" s="246"/>
      <c r="P39" s="246"/>
      <c r="Q39" s="246"/>
    </row>
    <row r="40" spans="2:20" ht="21" customHeight="1" x14ac:dyDescent="0.25">
      <c r="B40" s="69" t="s">
        <v>185</v>
      </c>
      <c r="C40" s="168">
        <v>9311444</v>
      </c>
      <c r="D40" s="168">
        <v>9472293</v>
      </c>
      <c r="E40" s="168">
        <v>9658282</v>
      </c>
      <c r="F40" s="168">
        <v>9784355</v>
      </c>
      <c r="G40" s="168">
        <v>9864300</v>
      </c>
      <c r="H40" s="168">
        <v>9868301</v>
      </c>
      <c r="I40" s="253"/>
      <c r="J40" s="253"/>
      <c r="K40" s="69" t="s">
        <v>185</v>
      </c>
      <c r="L40" s="168">
        <v>10088551</v>
      </c>
      <c r="M40" s="168">
        <v>10345982</v>
      </c>
      <c r="N40" s="168">
        <v>10589481</v>
      </c>
      <c r="O40" s="168">
        <v>10549038</v>
      </c>
      <c r="P40" s="168">
        <v>10676691</v>
      </c>
      <c r="Q40" s="168">
        <v>10724288</v>
      </c>
    </row>
    <row r="41" spans="2:20" ht="9.9" customHeight="1" x14ac:dyDescent="0.25">
      <c r="B41" s="16"/>
      <c r="C41" s="255"/>
      <c r="D41" s="255"/>
      <c r="E41" s="255"/>
      <c r="F41" s="255"/>
      <c r="G41" s="255"/>
      <c r="H41" s="255"/>
      <c r="I41" s="254"/>
      <c r="J41" s="254"/>
      <c r="K41" s="16"/>
      <c r="L41" s="255"/>
      <c r="M41" s="255"/>
      <c r="N41" s="255"/>
      <c r="O41" s="255"/>
      <c r="P41" s="256"/>
      <c r="Q41" s="256"/>
    </row>
    <row r="42" spans="2:20" ht="21" customHeight="1" x14ac:dyDescent="0.25">
      <c r="B42" s="247" t="s">
        <v>48</v>
      </c>
      <c r="C42" s="257">
        <v>1628268</v>
      </c>
      <c r="D42" s="257">
        <v>1722879</v>
      </c>
      <c r="E42" s="257">
        <v>1732905</v>
      </c>
      <c r="F42" s="257">
        <v>1870186</v>
      </c>
      <c r="G42" s="257">
        <v>1899394</v>
      </c>
      <c r="H42" s="257">
        <v>1995463</v>
      </c>
      <c r="I42" s="251"/>
      <c r="J42" s="251"/>
      <c r="K42" s="247" t="s">
        <v>48</v>
      </c>
      <c r="L42" s="257">
        <v>2122092</v>
      </c>
      <c r="M42" s="257">
        <v>2205498</v>
      </c>
      <c r="N42" s="257">
        <v>2255272</v>
      </c>
      <c r="O42" s="257">
        <v>2090707</v>
      </c>
      <c r="P42" s="257">
        <v>2092807</v>
      </c>
      <c r="Q42" s="257">
        <v>2117562</v>
      </c>
    </row>
    <row r="43" spans="2:20" ht="7.5" customHeight="1" x14ac:dyDescent="0.25">
      <c r="C43" s="10"/>
      <c r="D43" s="10"/>
      <c r="E43" s="10"/>
      <c r="F43" s="10"/>
      <c r="G43" s="10"/>
      <c r="H43" s="10"/>
      <c r="I43" s="122"/>
      <c r="J43" s="122"/>
      <c r="L43" s="25"/>
      <c r="M43" s="25"/>
    </row>
    <row r="44" spans="2:20" ht="10.5" customHeight="1" x14ac:dyDescent="0.25">
      <c r="B44" s="130"/>
      <c r="C44" s="128"/>
      <c r="D44" s="128"/>
      <c r="K44" s="130" t="s">
        <v>129</v>
      </c>
      <c r="L44" s="25"/>
      <c r="M44" s="25"/>
    </row>
    <row r="45" spans="2:20" ht="10.5" customHeight="1" x14ac:dyDescent="0.25">
      <c r="B45" s="130"/>
      <c r="C45" s="241"/>
      <c r="D45" s="241"/>
      <c r="K45" s="130" t="s">
        <v>214</v>
      </c>
      <c r="L45" s="25"/>
      <c r="M45" s="25"/>
    </row>
    <row r="46" spans="2:20" ht="15" customHeight="1" x14ac:dyDescent="0.25">
      <c r="B46" s="131"/>
      <c r="C46" s="14"/>
      <c r="D46" s="14"/>
      <c r="K46" s="131" t="s">
        <v>350</v>
      </c>
      <c r="L46" s="25"/>
      <c r="M46" s="25"/>
    </row>
    <row r="47" spans="2:20" ht="10.5" customHeight="1" x14ac:dyDescent="0.25">
      <c r="B47" s="132"/>
      <c r="K47" s="132" t="s">
        <v>288</v>
      </c>
      <c r="L47" s="25"/>
      <c r="M47" s="25"/>
    </row>
  </sheetData>
  <hyperlinks>
    <hyperlink ref="S2" location="contenido!A1" display="volver al índice"/>
  </hyperlinks>
  <pageMargins left="0.39370078740157483" right="0.39370078740157483" top="0.39370078740157483" bottom="0.39370078740157483" header="0" footer="0"/>
  <pageSetup scale="75" orientation="portrait" r:id="rId1"/>
  <headerFooter differentOddEven="1" alignWithMargins="0">
    <oddFooter>&amp;C4</oddFooter>
    <evenFooter>&amp;C5</evenFooter>
  </headerFooter>
  <colBreaks count="1" manualBreakCount="1">
    <brk id="9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92D050"/>
  </sheetPr>
  <dimension ref="B2:S91"/>
  <sheetViews>
    <sheetView showGridLines="0" view="pageBreakPreview" topLeftCell="A16" zoomScale="110" zoomScaleNormal="100" zoomScaleSheetLayoutView="110" workbookViewId="0">
      <selection activeCell="C40" sqref="C40:H40"/>
    </sheetView>
  </sheetViews>
  <sheetFormatPr baseColWidth="10" defaultRowHeight="13.2" x14ac:dyDescent="0.25"/>
  <cols>
    <col min="1" max="1" width="3" customWidth="1"/>
    <col min="2" max="2" width="22" customWidth="1"/>
    <col min="3" max="8" width="16.33203125" customWidth="1"/>
    <col min="9" max="9" width="2.109375" style="94" customWidth="1"/>
    <col min="10" max="10" width="3" customWidth="1"/>
    <col min="11" max="11" width="22" customWidth="1"/>
    <col min="12" max="17" width="16.33203125" customWidth="1"/>
    <col min="18" max="18" width="2.109375" style="94" customWidth="1"/>
  </cols>
  <sheetData>
    <row r="2" spans="2:19" ht="18" x14ac:dyDescent="0.3">
      <c r="B2" s="123" t="s">
        <v>516</v>
      </c>
      <c r="K2" s="123" t="s">
        <v>516</v>
      </c>
      <c r="S2" s="148" t="s">
        <v>226</v>
      </c>
    </row>
    <row r="3" spans="2:19" ht="15.6" x14ac:dyDescent="0.3">
      <c r="B3" s="123" t="s">
        <v>286</v>
      </c>
      <c r="K3" s="123" t="s">
        <v>286</v>
      </c>
    </row>
    <row r="4" spans="2:19" x14ac:dyDescent="0.25">
      <c r="H4" s="121"/>
      <c r="Q4" s="121"/>
    </row>
    <row r="5" spans="2:19" ht="24.9" customHeight="1" x14ac:dyDescent="0.25">
      <c r="B5" s="127" t="s">
        <v>276</v>
      </c>
      <c r="C5" s="69" t="s">
        <v>7</v>
      </c>
      <c r="D5" s="69" t="s">
        <v>8</v>
      </c>
      <c r="E5" s="69" t="s">
        <v>9</v>
      </c>
      <c r="F5" s="69" t="s">
        <v>10</v>
      </c>
      <c r="G5" s="69" t="s">
        <v>11</v>
      </c>
      <c r="H5" s="69" t="s">
        <v>12</v>
      </c>
      <c r="I5" s="248"/>
      <c r="K5" s="615" t="s">
        <v>276</v>
      </c>
      <c r="L5" s="69" t="s">
        <v>13</v>
      </c>
      <c r="M5" s="69" t="s">
        <v>532</v>
      </c>
      <c r="N5" s="69" t="s">
        <v>15</v>
      </c>
      <c r="O5" s="69"/>
      <c r="P5" s="69"/>
      <c r="Q5" s="69" t="s">
        <v>53</v>
      </c>
      <c r="R5" s="248"/>
    </row>
    <row r="6" spans="2:19" ht="9.9" customHeight="1" x14ac:dyDescent="0.25"/>
    <row r="7" spans="2:19" ht="20.100000000000001" customHeight="1" x14ac:dyDescent="0.25">
      <c r="B7" s="150" t="s">
        <v>19</v>
      </c>
      <c r="C7" s="277">
        <v>27584</v>
      </c>
      <c r="D7" s="277">
        <v>28964</v>
      </c>
      <c r="E7" s="277">
        <v>30983</v>
      </c>
      <c r="F7" s="277">
        <v>30603</v>
      </c>
      <c r="G7" s="277">
        <v>31391</v>
      </c>
      <c r="H7" s="277">
        <v>30036</v>
      </c>
      <c r="I7" s="272"/>
      <c r="K7" s="150" t="s">
        <v>19</v>
      </c>
      <c r="L7" s="277">
        <v>31308</v>
      </c>
      <c r="M7" s="277">
        <v>31513</v>
      </c>
      <c r="N7" s="277">
        <v>30995</v>
      </c>
      <c r="O7" s="277"/>
      <c r="P7" s="277"/>
      <c r="Q7" s="277">
        <v>273376</v>
      </c>
      <c r="R7" s="272"/>
    </row>
    <row r="8" spans="2:19" ht="20.100000000000001" customHeight="1" x14ac:dyDescent="0.25">
      <c r="B8" s="159" t="s">
        <v>20</v>
      </c>
      <c r="C8" s="278">
        <v>14264</v>
      </c>
      <c r="D8" s="278">
        <v>13203</v>
      </c>
      <c r="E8" s="278">
        <v>13818</v>
      </c>
      <c r="F8" s="278">
        <v>12804</v>
      </c>
      <c r="G8" s="278">
        <v>13019</v>
      </c>
      <c r="H8" s="278">
        <v>13330</v>
      </c>
      <c r="I8" s="271"/>
      <c r="K8" s="159" t="s">
        <v>20</v>
      </c>
      <c r="L8" s="278">
        <v>13250</v>
      </c>
      <c r="M8" s="278">
        <v>13199</v>
      </c>
      <c r="N8" s="278">
        <v>12848</v>
      </c>
      <c r="O8" s="278"/>
      <c r="P8" s="278"/>
      <c r="Q8" s="278">
        <v>119734</v>
      </c>
      <c r="R8" s="271"/>
    </row>
    <row r="9" spans="2:19" ht="20.100000000000001" customHeight="1" x14ac:dyDescent="0.25">
      <c r="B9" s="152" t="s">
        <v>21</v>
      </c>
      <c r="C9" s="279">
        <v>3581</v>
      </c>
      <c r="D9" s="279">
        <v>3487</v>
      </c>
      <c r="E9" s="279">
        <v>3462</v>
      </c>
      <c r="F9" s="279">
        <v>3461</v>
      </c>
      <c r="G9" s="279">
        <v>3507</v>
      </c>
      <c r="H9" s="279">
        <v>3422</v>
      </c>
      <c r="I9" s="272"/>
      <c r="K9" s="152" t="s">
        <v>21</v>
      </c>
      <c r="L9" s="279">
        <v>3213</v>
      </c>
      <c r="M9" s="279">
        <v>3325</v>
      </c>
      <c r="N9" s="279">
        <v>3219</v>
      </c>
      <c r="O9" s="279"/>
      <c r="P9" s="279"/>
      <c r="Q9" s="279">
        <v>30678</v>
      </c>
      <c r="R9" s="272"/>
    </row>
    <row r="10" spans="2:19" ht="20.100000000000001" customHeight="1" x14ac:dyDescent="0.25">
      <c r="B10" s="159" t="s">
        <v>22</v>
      </c>
      <c r="C10" s="278">
        <v>2841</v>
      </c>
      <c r="D10" s="278">
        <v>3037</v>
      </c>
      <c r="E10" s="278">
        <v>3077</v>
      </c>
      <c r="F10" s="278">
        <v>3022</v>
      </c>
      <c r="G10" s="278">
        <v>3204</v>
      </c>
      <c r="H10" s="278">
        <v>3230</v>
      </c>
      <c r="I10" s="271"/>
      <c r="K10" s="159" t="s">
        <v>22</v>
      </c>
      <c r="L10" s="278">
        <v>3240</v>
      </c>
      <c r="M10" s="278">
        <v>3232</v>
      </c>
      <c r="N10" s="278">
        <v>3269</v>
      </c>
      <c r="O10" s="278"/>
      <c r="P10" s="278"/>
      <c r="Q10" s="278">
        <v>28151</v>
      </c>
      <c r="R10" s="271"/>
    </row>
    <row r="11" spans="2:19" ht="20.100000000000001" customHeight="1" x14ac:dyDescent="0.25">
      <c r="B11" s="152" t="s">
        <v>272</v>
      </c>
      <c r="C11" s="279">
        <v>105598</v>
      </c>
      <c r="D11" s="279">
        <v>106983</v>
      </c>
      <c r="E11" s="279">
        <v>106274</v>
      </c>
      <c r="F11" s="279">
        <v>107317</v>
      </c>
      <c r="G11" s="279">
        <v>106338</v>
      </c>
      <c r="H11" s="279">
        <v>107702</v>
      </c>
      <c r="I11" s="272"/>
      <c r="K11" s="152" t="s">
        <v>272</v>
      </c>
      <c r="L11" s="279">
        <v>108185</v>
      </c>
      <c r="M11" s="279">
        <v>107737</v>
      </c>
      <c r="N11" s="279">
        <v>108255</v>
      </c>
      <c r="O11" s="279"/>
      <c r="P11" s="279"/>
      <c r="Q11" s="279">
        <v>964390</v>
      </c>
      <c r="R11" s="272"/>
    </row>
    <row r="12" spans="2:19" ht="20.100000000000001" customHeight="1" x14ac:dyDescent="0.25">
      <c r="B12" s="159" t="s">
        <v>23</v>
      </c>
      <c r="C12" s="278">
        <v>2052</v>
      </c>
      <c r="D12" s="278">
        <v>1844</v>
      </c>
      <c r="E12" s="278">
        <v>2019</v>
      </c>
      <c r="F12" s="278">
        <v>1943</v>
      </c>
      <c r="G12" s="278">
        <v>1849</v>
      </c>
      <c r="H12" s="278">
        <v>1773</v>
      </c>
      <c r="I12" s="271"/>
      <c r="K12" s="159" t="s">
        <v>23</v>
      </c>
      <c r="L12" s="278">
        <v>1912</v>
      </c>
      <c r="M12" s="278">
        <v>3493</v>
      </c>
      <c r="N12" s="278">
        <v>5842</v>
      </c>
      <c r="O12" s="278"/>
      <c r="P12" s="278"/>
      <c r="Q12" s="278">
        <v>22727</v>
      </c>
      <c r="R12" s="271"/>
    </row>
    <row r="13" spans="2:19" ht="20.100000000000001" customHeight="1" x14ac:dyDescent="0.25">
      <c r="B13" s="152" t="s">
        <v>24</v>
      </c>
      <c r="C13" s="279">
        <v>29586</v>
      </c>
      <c r="D13" s="279">
        <v>26931</v>
      </c>
      <c r="E13" s="279">
        <v>28519</v>
      </c>
      <c r="F13" s="279">
        <v>29467</v>
      </c>
      <c r="G13" s="279">
        <v>32856</v>
      </c>
      <c r="H13" s="279">
        <v>35524</v>
      </c>
      <c r="I13" s="272"/>
      <c r="K13" s="152" t="s">
        <v>24</v>
      </c>
      <c r="L13" s="279">
        <v>38368</v>
      </c>
      <c r="M13" s="279">
        <v>38610</v>
      </c>
      <c r="N13" s="279">
        <v>38959</v>
      </c>
      <c r="O13" s="279"/>
      <c r="P13" s="279"/>
      <c r="Q13" s="279">
        <v>298820</v>
      </c>
      <c r="R13" s="272"/>
    </row>
    <row r="14" spans="2:19" ht="20.100000000000001" customHeight="1" x14ac:dyDescent="0.25">
      <c r="B14" s="159" t="s">
        <v>25</v>
      </c>
      <c r="C14" s="278">
        <v>70438</v>
      </c>
      <c r="D14" s="278">
        <v>73113</v>
      </c>
      <c r="E14" s="278">
        <v>74594</v>
      </c>
      <c r="F14" s="278">
        <v>77398</v>
      </c>
      <c r="G14" s="278">
        <v>83517</v>
      </c>
      <c r="H14" s="278">
        <v>87098</v>
      </c>
      <c r="I14" s="271"/>
      <c r="K14" s="159" t="s">
        <v>25</v>
      </c>
      <c r="L14" s="278">
        <v>88651</v>
      </c>
      <c r="M14" s="278">
        <v>87673</v>
      </c>
      <c r="N14" s="278">
        <v>85784</v>
      </c>
      <c r="O14" s="278"/>
      <c r="P14" s="278"/>
      <c r="Q14" s="278">
        <v>728266</v>
      </c>
      <c r="R14" s="271"/>
    </row>
    <row r="15" spans="2:19" ht="20.100000000000001" customHeight="1" x14ac:dyDescent="0.25">
      <c r="B15" s="152" t="s">
        <v>26</v>
      </c>
      <c r="C15" s="279">
        <v>992</v>
      </c>
      <c r="D15" s="279">
        <v>1038</v>
      </c>
      <c r="E15" s="279">
        <v>1031</v>
      </c>
      <c r="F15" s="279">
        <v>1028</v>
      </c>
      <c r="G15" s="279">
        <v>1028</v>
      </c>
      <c r="H15" s="279">
        <v>1046</v>
      </c>
      <c r="I15" s="272"/>
      <c r="K15" s="152" t="s">
        <v>26</v>
      </c>
      <c r="L15" s="279">
        <v>1057</v>
      </c>
      <c r="M15" s="279">
        <v>1083</v>
      </c>
      <c r="N15" s="279">
        <v>1097</v>
      </c>
      <c r="O15" s="279"/>
      <c r="P15" s="279"/>
      <c r="Q15" s="279">
        <v>9399</v>
      </c>
      <c r="R15" s="272"/>
    </row>
    <row r="16" spans="2:19" ht="20.100000000000001" customHeight="1" x14ac:dyDescent="0.25">
      <c r="B16" s="159" t="s">
        <v>27</v>
      </c>
      <c r="C16" s="278">
        <v>84897</v>
      </c>
      <c r="D16" s="278">
        <v>75232</v>
      </c>
      <c r="E16" s="278">
        <v>85838</v>
      </c>
      <c r="F16" s="278">
        <v>86119</v>
      </c>
      <c r="G16" s="278">
        <v>90431</v>
      </c>
      <c r="H16" s="278">
        <v>85723</v>
      </c>
      <c r="I16" s="271"/>
      <c r="K16" s="159" t="s">
        <v>27</v>
      </c>
      <c r="L16" s="278">
        <v>91359</v>
      </c>
      <c r="M16" s="278">
        <v>93089</v>
      </c>
      <c r="N16" s="278">
        <v>88598</v>
      </c>
      <c r="O16" s="278"/>
      <c r="P16" s="278"/>
      <c r="Q16" s="278">
        <v>781285</v>
      </c>
      <c r="R16" s="271"/>
    </row>
    <row r="17" spans="2:18" ht="20.100000000000001" customHeight="1" x14ac:dyDescent="0.25">
      <c r="B17" s="152" t="s">
        <v>28</v>
      </c>
      <c r="C17" s="279">
        <v>60884</v>
      </c>
      <c r="D17" s="279">
        <v>62437</v>
      </c>
      <c r="E17" s="279">
        <v>62890</v>
      </c>
      <c r="F17" s="279">
        <v>65672</v>
      </c>
      <c r="G17" s="279">
        <v>64625</v>
      </c>
      <c r="H17" s="279">
        <v>67793</v>
      </c>
      <c r="I17" s="272"/>
      <c r="K17" s="152" t="s">
        <v>28</v>
      </c>
      <c r="L17" s="279">
        <v>70843</v>
      </c>
      <c r="M17" s="279">
        <v>73271</v>
      </c>
      <c r="N17" s="279">
        <v>71756</v>
      </c>
      <c r="O17" s="279"/>
      <c r="P17" s="279"/>
      <c r="Q17" s="279">
        <v>600172</v>
      </c>
      <c r="R17" s="272"/>
    </row>
    <row r="18" spans="2:18" ht="20.100000000000001" customHeight="1" x14ac:dyDescent="0.25">
      <c r="B18" s="159" t="s">
        <v>29</v>
      </c>
      <c r="C18" s="278">
        <v>5972</v>
      </c>
      <c r="D18" s="278">
        <v>5945</v>
      </c>
      <c r="E18" s="278">
        <v>5466</v>
      </c>
      <c r="F18" s="278">
        <v>5624</v>
      </c>
      <c r="G18" s="278">
        <v>5832</v>
      </c>
      <c r="H18" s="278">
        <v>6236</v>
      </c>
      <c r="I18" s="271"/>
      <c r="K18" s="159" t="s">
        <v>29</v>
      </c>
      <c r="L18" s="278">
        <v>8079</v>
      </c>
      <c r="M18" s="278">
        <v>9475</v>
      </c>
      <c r="N18" s="278">
        <v>9795</v>
      </c>
      <c r="O18" s="278"/>
      <c r="P18" s="278"/>
      <c r="Q18" s="278">
        <v>62425</v>
      </c>
      <c r="R18" s="271"/>
    </row>
    <row r="19" spans="2:18" ht="20.100000000000001" customHeight="1" x14ac:dyDescent="0.25">
      <c r="B19" s="152" t="s">
        <v>30</v>
      </c>
      <c r="C19" s="279">
        <v>30624</v>
      </c>
      <c r="D19" s="279">
        <v>30863</v>
      </c>
      <c r="E19" s="279">
        <v>31557</v>
      </c>
      <c r="F19" s="279">
        <v>30996</v>
      </c>
      <c r="G19" s="279">
        <v>29467</v>
      </c>
      <c r="H19" s="279">
        <v>28901</v>
      </c>
      <c r="I19" s="272"/>
      <c r="K19" s="152" t="s">
        <v>30</v>
      </c>
      <c r="L19" s="279">
        <v>31484</v>
      </c>
      <c r="M19" s="279">
        <v>30026</v>
      </c>
      <c r="N19" s="279">
        <v>31968</v>
      </c>
      <c r="O19" s="279"/>
      <c r="P19" s="279"/>
      <c r="Q19" s="279">
        <v>275886</v>
      </c>
      <c r="R19" s="272"/>
    </row>
    <row r="20" spans="2:18" ht="20.100000000000001" customHeight="1" x14ac:dyDescent="0.25">
      <c r="B20" s="159" t="s">
        <v>31</v>
      </c>
      <c r="C20" s="278">
        <v>160939</v>
      </c>
      <c r="D20" s="278">
        <v>147446</v>
      </c>
      <c r="E20" s="278">
        <v>148563</v>
      </c>
      <c r="F20" s="278">
        <v>149736</v>
      </c>
      <c r="G20" s="278">
        <v>162019</v>
      </c>
      <c r="H20" s="278">
        <v>171767</v>
      </c>
      <c r="I20" s="271"/>
      <c r="K20" s="159" t="s">
        <v>31</v>
      </c>
      <c r="L20" s="278">
        <v>179096</v>
      </c>
      <c r="M20" s="278">
        <v>180289</v>
      </c>
      <c r="N20" s="278">
        <v>182661</v>
      </c>
      <c r="O20" s="278"/>
      <c r="P20" s="278"/>
      <c r="Q20" s="278">
        <v>1482515</v>
      </c>
      <c r="R20" s="271"/>
    </row>
    <row r="21" spans="2:18" ht="20.100000000000001" customHeight="1" x14ac:dyDescent="0.25">
      <c r="B21" s="152" t="s">
        <v>32</v>
      </c>
      <c r="C21" s="279">
        <v>31029</v>
      </c>
      <c r="D21" s="279">
        <v>29964</v>
      </c>
      <c r="E21" s="279">
        <v>31499</v>
      </c>
      <c r="F21" s="279">
        <v>32760</v>
      </c>
      <c r="G21" s="279">
        <v>34507</v>
      </c>
      <c r="H21" s="279">
        <v>37551</v>
      </c>
      <c r="I21" s="272"/>
      <c r="K21" s="152" t="s">
        <v>32</v>
      </c>
      <c r="L21" s="279">
        <v>52376</v>
      </c>
      <c r="M21" s="279">
        <v>54469</v>
      </c>
      <c r="N21" s="279">
        <v>53949</v>
      </c>
      <c r="O21" s="279"/>
      <c r="P21" s="279"/>
      <c r="Q21" s="279">
        <v>358105</v>
      </c>
      <c r="R21" s="272"/>
    </row>
    <row r="22" spans="2:18" ht="20.100000000000001" customHeight="1" x14ac:dyDescent="0.25">
      <c r="B22" s="159" t="s">
        <v>273</v>
      </c>
      <c r="C22" s="278">
        <v>26060</v>
      </c>
      <c r="D22" s="278">
        <v>25049</v>
      </c>
      <c r="E22" s="278">
        <v>24706</v>
      </c>
      <c r="F22" s="278">
        <v>25341</v>
      </c>
      <c r="G22" s="278">
        <v>25720</v>
      </c>
      <c r="H22" s="278">
        <v>27732</v>
      </c>
      <c r="I22" s="271"/>
      <c r="K22" s="159" t="s">
        <v>273</v>
      </c>
      <c r="L22" s="278">
        <v>32159</v>
      </c>
      <c r="M22" s="278">
        <v>33240</v>
      </c>
      <c r="N22" s="278">
        <v>33250</v>
      </c>
      <c r="O22" s="278"/>
      <c r="P22" s="278"/>
      <c r="Q22" s="278">
        <v>253256</v>
      </c>
      <c r="R22" s="271"/>
    </row>
    <row r="23" spans="2:18" ht="20.100000000000001" customHeight="1" x14ac:dyDescent="0.25">
      <c r="B23" s="152" t="s">
        <v>33</v>
      </c>
      <c r="C23" s="279">
        <v>1706</v>
      </c>
      <c r="D23" s="279">
        <v>1760</v>
      </c>
      <c r="E23" s="279">
        <v>1795</v>
      </c>
      <c r="F23" s="279">
        <v>1938</v>
      </c>
      <c r="G23" s="279">
        <v>1732</v>
      </c>
      <c r="H23" s="279">
        <v>1780</v>
      </c>
      <c r="I23" s="272"/>
      <c r="K23" s="152" t="s">
        <v>33</v>
      </c>
      <c r="L23" s="279">
        <v>1884</v>
      </c>
      <c r="M23" s="279">
        <v>1837</v>
      </c>
      <c r="N23" s="279">
        <v>1869</v>
      </c>
      <c r="O23" s="279"/>
      <c r="P23" s="279"/>
      <c r="Q23" s="279">
        <v>16301</v>
      </c>
      <c r="R23" s="272"/>
    </row>
    <row r="24" spans="2:18" ht="20.100000000000001" customHeight="1" x14ac:dyDescent="0.25">
      <c r="B24" s="159" t="s">
        <v>34</v>
      </c>
      <c r="C24" s="278">
        <v>4344</v>
      </c>
      <c r="D24" s="278">
        <v>4229</v>
      </c>
      <c r="E24" s="278">
        <v>4168</v>
      </c>
      <c r="F24" s="278">
        <v>3938</v>
      </c>
      <c r="G24" s="278">
        <v>3851</v>
      </c>
      <c r="H24" s="278">
        <v>3867</v>
      </c>
      <c r="I24" s="271"/>
      <c r="K24" s="159" t="s">
        <v>34</v>
      </c>
      <c r="L24" s="278">
        <v>4918</v>
      </c>
      <c r="M24" s="278">
        <v>5703</v>
      </c>
      <c r="N24" s="278">
        <v>5640</v>
      </c>
      <c r="O24" s="278"/>
      <c r="P24" s="278"/>
      <c r="Q24" s="278">
        <v>40658</v>
      </c>
      <c r="R24" s="271"/>
    </row>
    <row r="25" spans="2:18" ht="20.100000000000001" customHeight="1" x14ac:dyDescent="0.25">
      <c r="B25" s="152" t="s">
        <v>35</v>
      </c>
      <c r="C25" s="279">
        <v>2859</v>
      </c>
      <c r="D25" s="279">
        <v>3237</v>
      </c>
      <c r="E25" s="279">
        <v>3014</v>
      </c>
      <c r="F25" s="279">
        <v>3085</v>
      </c>
      <c r="G25" s="279">
        <v>3207</v>
      </c>
      <c r="H25" s="279">
        <v>3227</v>
      </c>
      <c r="I25" s="272"/>
      <c r="K25" s="152" t="s">
        <v>35</v>
      </c>
      <c r="L25" s="279">
        <v>3275</v>
      </c>
      <c r="M25" s="279">
        <v>3290</v>
      </c>
      <c r="N25" s="279">
        <v>3360</v>
      </c>
      <c r="O25" s="279"/>
      <c r="P25" s="279"/>
      <c r="Q25" s="279">
        <v>28555</v>
      </c>
      <c r="R25" s="272"/>
    </row>
    <row r="26" spans="2:18" ht="20.100000000000001" customHeight="1" x14ac:dyDescent="0.25">
      <c r="B26" s="159" t="s">
        <v>36</v>
      </c>
      <c r="C26" s="278">
        <v>10179</v>
      </c>
      <c r="D26" s="278">
        <v>10361</v>
      </c>
      <c r="E26" s="278">
        <v>10049</v>
      </c>
      <c r="F26" s="278">
        <v>10267</v>
      </c>
      <c r="G26" s="278">
        <v>11540</v>
      </c>
      <c r="H26" s="278">
        <v>12113</v>
      </c>
      <c r="I26" s="271"/>
      <c r="K26" s="159" t="s">
        <v>36</v>
      </c>
      <c r="L26" s="278">
        <v>12947</v>
      </c>
      <c r="M26" s="278">
        <v>12243</v>
      </c>
      <c r="N26" s="278">
        <v>14530</v>
      </c>
      <c r="O26" s="278"/>
      <c r="P26" s="278"/>
      <c r="Q26" s="278">
        <v>104228</v>
      </c>
      <c r="R26" s="271"/>
    </row>
    <row r="27" spans="2:18" ht="20.100000000000001" customHeight="1" x14ac:dyDescent="0.25">
      <c r="B27" s="152" t="s">
        <v>37</v>
      </c>
      <c r="C27" s="279">
        <v>34993</v>
      </c>
      <c r="D27" s="279">
        <v>35886</v>
      </c>
      <c r="E27" s="279">
        <v>33800</v>
      </c>
      <c r="F27" s="279">
        <v>33835</v>
      </c>
      <c r="G27" s="279">
        <v>35393</v>
      </c>
      <c r="H27" s="279">
        <v>35822</v>
      </c>
      <c r="I27" s="272"/>
      <c r="K27" s="152" t="s">
        <v>37</v>
      </c>
      <c r="L27" s="279">
        <v>35308</v>
      </c>
      <c r="M27" s="279">
        <v>37937</v>
      </c>
      <c r="N27" s="279">
        <v>37061</v>
      </c>
      <c r="O27" s="279"/>
      <c r="P27" s="279"/>
      <c r="Q27" s="279">
        <v>320034</v>
      </c>
      <c r="R27" s="272"/>
    </row>
    <row r="28" spans="2:18" ht="20.100000000000001" customHeight="1" x14ac:dyDescent="0.25">
      <c r="B28" s="159" t="s">
        <v>38</v>
      </c>
      <c r="C28" s="278">
        <v>20772</v>
      </c>
      <c r="D28" s="278">
        <v>20671</v>
      </c>
      <c r="E28" s="278">
        <v>22967</v>
      </c>
      <c r="F28" s="278">
        <v>27803</v>
      </c>
      <c r="G28" s="278">
        <v>30198</v>
      </c>
      <c r="H28" s="278">
        <v>30752</v>
      </c>
      <c r="I28" s="271"/>
      <c r="K28" s="159" t="s">
        <v>38</v>
      </c>
      <c r="L28" s="278">
        <v>31375</v>
      </c>
      <c r="M28" s="278">
        <v>31500</v>
      </c>
      <c r="N28" s="278">
        <v>30540</v>
      </c>
      <c r="O28" s="278"/>
      <c r="P28" s="278"/>
      <c r="Q28" s="278">
        <v>246578</v>
      </c>
      <c r="R28" s="271"/>
    </row>
    <row r="29" spans="2:18" ht="20.100000000000001" customHeight="1" x14ac:dyDescent="0.25">
      <c r="B29" s="152" t="s">
        <v>39</v>
      </c>
      <c r="C29" s="279">
        <v>474</v>
      </c>
      <c r="D29" s="279">
        <v>461</v>
      </c>
      <c r="E29" s="279">
        <v>475</v>
      </c>
      <c r="F29" s="279">
        <v>469</v>
      </c>
      <c r="G29" s="279">
        <v>479</v>
      </c>
      <c r="H29" s="279">
        <v>481</v>
      </c>
      <c r="I29" s="272"/>
      <c r="K29" s="152" t="s">
        <v>39</v>
      </c>
      <c r="L29" s="279">
        <v>530</v>
      </c>
      <c r="M29" s="279">
        <v>536</v>
      </c>
      <c r="N29" s="279">
        <v>589</v>
      </c>
      <c r="O29" s="279"/>
      <c r="P29" s="279"/>
      <c r="Q29" s="279">
        <v>4493</v>
      </c>
      <c r="R29" s="272"/>
    </row>
    <row r="30" spans="2:18" ht="20.100000000000001" customHeight="1" x14ac:dyDescent="0.25">
      <c r="B30" s="159" t="s">
        <v>40</v>
      </c>
      <c r="C30" s="278">
        <v>9593</v>
      </c>
      <c r="D30" s="278">
        <v>10055</v>
      </c>
      <c r="E30" s="278">
        <v>10331</v>
      </c>
      <c r="F30" s="278">
        <v>10362</v>
      </c>
      <c r="G30" s="278">
        <v>10790</v>
      </c>
      <c r="H30" s="278">
        <v>10155</v>
      </c>
      <c r="I30" s="271"/>
      <c r="K30" s="159" t="s">
        <v>40</v>
      </c>
      <c r="L30" s="278">
        <v>10742</v>
      </c>
      <c r="M30" s="278">
        <v>10802</v>
      </c>
      <c r="N30" s="278">
        <v>10445</v>
      </c>
      <c r="O30" s="278"/>
      <c r="P30" s="278"/>
      <c r="Q30" s="278">
        <v>93274</v>
      </c>
      <c r="R30" s="271"/>
    </row>
    <row r="31" spans="2:18" ht="20.100000000000001" customHeight="1" x14ac:dyDescent="0.25">
      <c r="B31" s="152" t="s">
        <v>41</v>
      </c>
      <c r="C31" s="279">
        <v>8462</v>
      </c>
      <c r="D31" s="279">
        <v>8321</v>
      </c>
      <c r="E31" s="279">
        <v>8916</v>
      </c>
      <c r="F31" s="279">
        <v>9012</v>
      </c>
      <c r="G31" s="279">
        <v>8536</v>
      </c>
      <c r="H31" s="279">
        <v>8733</v>
      </c>
      <c r="I31" s="272"/>
      <c r="K31" s="152" t="s">
        <v>41</v>
      </c>
      <c r="L31" s="279">
        <v>8874</v>
      </c>
      <c r="M31" s="279">
        <v>9076</v>
      </c>
      <c r="N31" s="279">
        <v>8527</v>
      </c>
      <c r="O31" s="279"/>
      <c r="P31" s="279"/>
      <c r="Q31" s="279">
        <v>78457</v>
      </c>
      <c r="R31" s="272"/>
    </row>
    <row r="32" spans="2:18" ht="20.100000000000001" customHeight="1" x14ac:dyDescent="0.25">
      <c r="B32" s="159" t="s">
        <v>42</v>
      </c>
      <c r="C32" s="278">
        <v>10540</v>
      </c>
      <c r="D32" s="278">
        <v>10382</v>
      </c>
      <c r="E32" s="278">
        <v>10398</v>
      </c>
      <c r="F32" s="278">
        <v>10545</v>
      </c>
      <c r="G32" s="278">
        <v>10293</v>
      </c>
      <c r="H32" s="278">
        <v>8378</v>
      </c>
      <c r="I32" s="271"/>
      <c r="K32" s="159" t="s">
        <v>42</v>
      </c>
      <c r="L32" s="278">
        <v>7822</v>
      </c>
      <c r="M32" s="278">
        <v>7049</v>
      </c>
      <c r="N32" s="278">
        <v>6301</v>
      </c>
      <c r="O32" s="278"/>
      <c r="P32" s="278"/>
      <c r="Q32" s="278">
        <v>81707</v>
      </c>
      <c r="R32" s="271"/>
    </row>
    <row r="33" spans="2:18" ht="20.100000000000001" customHeight="1" x14ac:dyDescent="0.25">
      <c r="B33" s="152" t="s">
        <v>43</v>
      </c>
      <c r="C33" s="279">
        <v>6109</v>
      </c>
      <c r="D33" s="279">
        <v>6012</v>
      </c>
      <c r="E33" s="279">
        <v>7554</v>
      </c>
      <c r="F33" s="279">
        <v>8770</v>
      </c>
      <c r="G33" s="279">
        <v>11380</v>
      </c>
      <c r="H33" s="279">
        <v>12185</v>
      </c>
      <c r="I33" s="272"/>
      <c r="K33" s="152" t="s">
        <v>43</v>
      </c>
      <c r="L33" s="279">
        <v>13404</v>
      </c>
      <c r="M33" s="279">
        <v>12580</v>
      </c>
      <c r="N33" s="279">
        <v>9856</v>
      </c>
      <c r="O33" s="279"/>
      <c r="P33" s="279"/>
      <c r="Q33" s="279">
        <v>87850</v>
      </c>
      <c r="R33" s="272"/>
    </row>
    <row r="34" spans="2:18" ht="20.100000000000001" customHeight="1" x14ac:dyDescent="0.25">
      <c r="B34" s="159" t="s">
        <v>44</v>
      </c>
      <c r="C34" s="278">
        <v>2014</v>
      </c>
      <c r="D34" s="278">
        <v>2080</v>
      </c>
      <c r="E34" s="278">
        <v>2132</v>
      </c>
      <c r="F34" s="278">
        <v>2219</v>
      </c>
      <c r="G34" s="278">
        <v>2337</v>
      </c>
      <c r="H34" s="278">
        <v>2456</v>
      </c>
      <c r="I34" s="271"/>
      <c r="K34" s="159" t="s">
        <v>44</v>
      </c>
      <c r="L34" s="278">
        <v>2609</v>
      </c>
      <c r="M34" s="278">
        <v>2807</v>
      </c>
      <c r="N34" s="278">
        <v>2752</v>
      </c>
      <c r="O34" s="278"/>
      <c r="P34" s="278"/>
      <c r="Q34" s="278">
        <v>21405</v>
      </c>
      <c r="R34" s="271"/>
    </row>
    <row r="35" spans="2:18" ht="20.100000000000001" customHeight="1" x14ac:dyDescent="0.25">
      <c r="B35" s="152" t="s">
        <v>45</v>
      </c>
      <c r="C35" s="279">
        <v>8727</v>
      </c>
      <c r="D35" s="279">
        <v>8401</v>
      </c>
      <c r="E35" s="279">
        <v>8230</v>
      </c>
      <c r="F35" s="279">
        <v>8395</v>
      </c>
      <c r="G35" s="279">
        <v>8758</v>
      </c>
      <c r="H35" s="279">
        <v>9203</v>
      </c>
      <c r="I35" s="272"/>
      <c r="K35" s="152" t="s">
        <v>45</v>
      </c>
      <c r="L35" s="279">
        <v>9091</v>
      </c>
      <c r="M35" s="279">
        <v>9524</v>
      </c>
      <c r="N35" s="279">
        <v>9097</v>
      </c>
      <c r="O35" s="279"/>
      <c r="P35" s="279"/>
      <c r="Q35" s="279">
        <v>79427</v>
      </c>
      <c r="R35" s="272"/>
    </row>
    <row r="36" spans="2:18" ht="20.100000000000001" customHeight="1" x14ac:dyDescent="0.25">
      <c r="B36" s="159" t="s">
        <v>274</v>
      </c>
      <c r="C36" s="278">
        <v>54616</v>
      </c>
      <c r="D36" s="278">
        <v>52687</v>
      </c>
      <c r="E36" s="278">
        <v>56269</v>
      </c>
      <c r="F36" s="278">
        <v>57457</v>
      </c>
      <c r="G36" s="278">
        <v>54917</v>
      </c>
      <c r="H36" s="278">
        <v>54951</v>
      </c>
      <c r="I36" s="271"/>
      <c r="K36" s="159" t="s">
        <v>274</v>
      </c>
      <c r="L36" s="278">
        <v>65584</v>
      </c>
      <c r="M36" s="278">
        <v>72104</v>
      </c>
      <c r="N36" s="278">
        <v>68253</v>
      </c>
      <c r="O36" s="278"/>
      <c r="P36" s="278"/>
      <c r="Q36" s="278">
        <v>536838</v>
      </c>
      <c r="R36" s="271"/>
    </row>
    <row r="37" spans="2:18" ht="20.100000000000001" customHeight="1" x14ac:dyDescent="0.25">
      <c r="B37" s="152" t="s">
        <v>46</v>
      </c>
      <c r="C37" s="279">
        <v>255</v>
      </c>
      <c r="D37" s="279">
        <v>246</v>
      </c>
      <c r="E37" s="279">
        <v>274</v>
      </c>
      <c r="F37" s="279">
        <v>259</v>
      </c>
      <c r="G37" s="279">
        <v>226</v>
      </c>
      <c r="H37" s="279">
        <v>245</v>
      </c>
      <c r="I37" s="272"/>
      <c r="K37" s="152" t="s">
        <v>46</v>
      </c>
      <c r="L37" s="279">
        <v>244</v>
      </c>
      <c r="M37" s="279">
        <v>244</v>
      </c>
      <c r="N37" s="279">
        <v>245</v>
      </c>
      <c r="O37" s="279"/>
      <c r="P37" s="279"/>
      <c r="Q37" s="279">
        <v>2237</v>
      </c>
      <c r="R37" s="272"/>
    </row>
    <row r="38" spans="2:18" ht="20.100000000000001" customHeight="1" x14ac:dyDescent="0.25">
      <c r="B38" s="163" t="s">
        <v>47</v>
      </c>
      <c r="C38" s="280">
        <v>14738</v>
      </c>
      <c r="D38" s="280">
        <v>13836</v>
      </c>
      <c r="E38" s="280">
        <v>14146</v>
      </c>
      <c r="F38" s="280">
        <v>12393</v>
      </c>
      <c r="G38" s="280">
        <v>12072</v>
      </c>
      <c r="H38" s="280">
        <v>11642</v>
      </c>
      <c r="I38" s="271"/>
      <c r="K38" s="163" t="s">
        <v>47</v>
      </c>
      <c r="L38" s="280">
        <v>12993</v>
      </c>
      <c r="M38" s="280">
        <v>12754</v>
      </c>
      <c r="N38" s="280">
        <v>12995</v>
      </c>
      <c r="O38" s="280"/>
      <c r="P38" s="280"/>
      <c r="Q38" s="280">
        <v>117569</v>
      </c>
      <c r="R38" s="271"/>
    </row>
    <row r="39" spans="2:18" ht="9.75" customHeight="1" x14ac:dyDescent="0.25">
      <c r="B39" s="133"/>
      <c r="C39" s="281"/>
      <c r="D39" s="281"/>
      <c r="E39" s="281"/>
      <c r="F39" s="281"/>
      <c r="G39" s="281"/>
      <c r="H39" s="281"/>
      <c r="I39" s="273"/>
      <c r="K39" s="133"/>
      <c r="L39" s="281"/>
      <c r="M39" s="281"/>
      <c r="N39" s="281"/>
      <c r="O39" s="281"/>
      <c r="P39" s="281"/>
      <c r="Q39" s="281"/>
      <c r="R39" s="273"/>
    </row>
    <row r="40" spans="2:18" ht="20.100000000000001" customHeight="1" x14ac:dyDescent="0.25">
      <c r="B40" s="134" t="s">
        <v>185</v>
      </c>
      <c r="C40" s="168">
        <v>847724</v>
      </c>
      <c r="D40" s="168">
        <v>824162</v>
      </c>
      <c r="E40" s="168">
        <v>848812</v>
      </c>
      <c r="F40" s="168">
        <v>864038</v>
      </c>
      <c r="G40" s="168">
        <v>895018</v>
      </c>
      <c r="H40" s="168">
        <v>914852</v>
      </c>
      <c r="I40" s="253"/>
      <c r="K40" s="134" t="s">
        <v>185</v>
      </c>
      <c r="L40" s="168">
        <v>976180</v>
      </c>
      <c r="M40" s="168">
        <v>993710</v>
      </c>
      <c r="N40" s="168">
        <v>984305</v>
      </c>
      <c r="O40" s="168"/>
      <c r="P40" s="168"/>
      <c r="Q40" s="168">
        <v>8148800</v>
      </c>
      <c r="R40" s="253"/>
    </row>
    <row r="41" spans="2:18" ht="9.9" customHeight="1" x14ac:dyDescent="0.25">
      <c r="B41" s="29"/>
      <c r="C41" s="282"/>
      <c r="D41" s="282"/>
      <c r="E41" s="282"/>
      <c r="F41" s="282"/>
      <c r="G41" s="282"/>
      <c r="H41" s="282"/>
      <c r="I41" s="274"/>
      <c r="K41" s="29"/>
      <c r="L41" s="282"/>
      <c r="M41" s="282"/>
      <c r="N41" s="282"/>
      <c r="O41" s="282"/>
      <c r="P41" s="282"/>
      <c r="Q41" s="282"/>
      <c r="R41" s="274"/>
    </row>
    <row r="42" spans="2:18" ht="18" customHeight="1" x14ac:dyDescent="0.25">
      <c r="B42" s="135" t="s">
        <v>48</v>
      </c>
      <c r="C42" s="277">
        <v>182261</v>
      </c>
      <c r="D42" s="277">
        <v>173321</v>
      </c>
      <c r="E42" s="277">
        <v>182748</v>
      </c>
      <c r="F42" s="277">
        <v>183872</v>
      </c>
      <c r="G42" s="277">
        <v>187121</v>
      </c>
      <c r="H42" s="277">
        <v>183618</v>
      </c>
      <c r="I42" s="272"/>
      <c r="K42" s="135" t="s">
        <v>48</v>
      </c>
      <c r="L42" s="277">
        <v>187356</v>
      </c>
      <c r="M42" s="277">
        <v>185391</v>
      </c>
      <c r="N42" s="277">
        <v>180750</v>
      </c>
      <c r="O42" s="277"/>
      <c r="P42" s="277"/>
      <c r="Q42" s="277">
        <v>1646438</v>
      </c>
      <c r="R42" s="272"/>
    </row>
    <row r="43" spans="2:18" ht="18" customHeight="1" x14ac:dyDescent="0.25">
      <c r="B43" s="136" t="s">
        <v>49</v>
      </c>
      <c r="C43" s="278">
        <v>103405</v>
      </c>
      <c r="D43" s="278">
        <v>104442</v>
      </c>
      <c r="E43" s="278">
        <v>103397</v>
      </c>
      <c r="F43" s="278">
        <v>104604</v>
      </c>
      <c r="G43" s="278">
        <v>103451</v>
      </c>
      <c r="H43" s="278">
        <v>104660</v>
      </c>
      <c r="I43" s="271"/>
      <c r="K43" s="136" t="s">
        <v>49</v>
      </c>
      <c r="L43" s="278">
        <v>104693</v>
      </c>
      <c r="M43" s="278">
        <v>104212</v>
      </c>
      <c r="N43" s="278">
        <v>104724</v>
      </c>
      <c r="O43" s="278"/>
      <c r="P43" s="278"/>
      <c r="Q43" s="278">
        <v>937589</v>
      </c>
      <c r="R43" s="271"/>
    </row>
    <row r="44" spans="2:18" ht="18" customHeight="1" x14ac:dyDescent="0.25">
      <c r="B44" s="137" t="s">
        <v>50</v>
      </c>
      <c r="C44" s="279">
        <v>78856</v>
      </c>
      <c r="D44" s="279">
        <v>68879</v>
      </c>
      <c r="E44" s="279">
        <v>79351</v>
      </c>
      <c r="F44" s="279">
        <v>79268</v>
      </c>
      <c r="G44" s="279">
        <v>83670</v>
      </c>
      <c r="H44" s="279">
        <v>78958</v>
      </c>
      <c r="I44" s="272"/>
      <c r="K44" s="137" t="s">
        <v>50</v>
      </c>
      <c r="L44" s="279">
        <v>82663</v>
      </c>
      <c r="M44" s="279">
        <v>81179</v>
      </c>
      <c r="N44" s="279">
        <v>76026</v>
      </c>
      <c r="O44" s="279"/>
      <c r="P44" s="279"/>
      <c r="Q44" s="279">
        <v>708849</v>
      </c>
      <c r="R44" s="272"/>
    </row>
    <row r="45" spans="2:18" ht="18" customHeight="1" x14ac:dyDescent="0.25">
      <c r="B45" s="136" t="s">
        <v>277</v>
      </c>
      <c r="C45" s="278">
        <v>2193</v>
      </c>
      <c r="D45" s="278">
        <v>2541</v>
      </c>
      <c r="E45" s="278">
        <v>2877</v>
      </c>
      <c r="F45" s="278">
        <v>2713</v>
      </c>
      <c r="G45" s="278">
        <v>2887</v>
      </c>
      <c r="H45" s="278">
        <v>3042</v>
      </c>
      <c r="I45" s="271"/>
      <c r="K45" s="136" t="s">
        <v>277</v>
      </c>
      <c r="L45" s="278">
        <v>3493</v>
      </c>
      <c r="M45" s="278">
        <v>3524</v>
      </c>
      <c r="N45" s="278">
        <v>3531</v>
      </c>
      <c r="O45" s="278"/>
      <c r="P45" s="278"/>
      <c r="Q45" s="278">
        <v>26801</v>
      </c>
      <c r="R45" s="271"/>
    </row>
    <row r="46" spans="2:18" ht="18" customHeight="1" x14ac:dyDescent="0.25">
      <c r="B46" s="138" t="s">
        <v>278</v>
      </c>
      <c r="C46" s="283">
        <v>6041</v>
      </c>
      <c r="D46" s="283">
        <v>6353</v>
      </c>
      <c r="E46" s="283">
        <v>6487</v>
      </c>
      <c r="F46" s="283">
        <v>6850</v>
      </c>
      <c r="G46" s="283">
        <v>6761</v>
      </c>
      <c r="H46" s="283">
        <v>6765</v>
      </c>
      <c r="I46" s="272"/>
      <c r="K46" s="138" t="s">
        <v>278</v>
      </c>
      <c r="L46" s="283">
        <v>8696</v>
      </c>
      <c r="M46" s="283">
        <v>11910</v>
      </c>
      <c r="N46" s="283">
        <v>12572</v>
      </c>
      <c r="O46" s="283"/>
      <c r="P46" s="283"/>
      <c r="Q46" s="283">
        <v>72436</v>
      </c>
      <c r="R46" s="272"/>
    </row>
    <row r="47" spans="2:18" ht="6.75" customHeight="1" x14ac:dyDescent="0.25">
      <c r="C47" s="10"/>
      <c r="D47" s="10"/>
      <c r="E47" s="10"/>
      <c r="F47" s="10"/>
      <c r="G47" s="10"/>
      <c r="H47" s="10"/>
      <c r="I47" s="275"/>
      <c r="L47" s="10"/>
      <c r="M47" s="10"/>
      <c r="N47" s="10"/>
      <c r="O47" s="10"/>
      <c r="P47" s="10"/>
      <c r="Q47" s="10"/>
      <c r="R47" s="275"/>
    </row>
    <row r="48" spans="2:18" ht="10.5" customHeight="1" x14ac:dyDescent="0.25">
      <c r="B48" s="130" t="s">
        <v>129</v>
      </c>
      <c r="C48" s="10"/>
      <c r="D48" s="10"/>
      <c r="E48" s="10"/>
      <c r="F48" s="10"/>
      <c r="G48" s="10"/>
      <c r="H48" s="10"/>
      <c r="I48" s="122"/>
      <c r="K48" s="130" t="s">
        <v>129</v>
      </c>
      <c r="L48" s="10"/>
      <c r="M48" s="10"/>
      <c r="N48" s="10"/>
      <c r="O48" s="10"/>
      <c r="P48" s="10"/>
      <c r="Q48" s="10"/>
      <c r="R48" s="122"/>
    </row>
    <row r="49" spans="2:18" ht="10.5" customHeight="1" x14ac:dyDescent="0.25">
      <c r="B49" s="130" t="s">
        <v>214</v>
      </c>
      <c r="K49" s="130" t="s">
        <v>214</v>
      </c>
    </row>
    <row r="50" spans="2:18" ht="14.25" customHeight="1" x14ac:dyDescent="0.25">
      <c r="B50" s="131" t="s">
        <v>287</v>
      </c>
      <c r="K50" s="131" t="s">
        <v>287</v>
      </c>
    </row>
    <row r="51" spans="2:18" x14ac:dyDescent="0.25">
      <c r="B51" s="132" t="s">
        <v>288</v>
      </c>
      <c r="K51" s="132" t="s">
        <v>288</v>
      </c>
    </row>
    <row r="54" spans="2:18" ht="15.75" customHeight="1" x14ac:dyDescent="0.3">
      <c r="B54" s="964"/>
      <c r="C54" s="964"/>
      <c r="D54" s="964"/>
      <c r="E54" s="964"/>
      <c r="F54" s="964"/>
      <c r="G54" s="964"/>
      <c r="H54" s="964"/>
      <c r="I54" s="964"/>
      <c r="K54" s="964"/>
      <c r="L54" s="964"/>
      <c r="M54" s="964"/>
      <c r="N54" s="964"/>
      <c r="O54" s="964"/>
      <c r="P54" s="964"/>
      <c r="Q54" s="964"/>
      <c r="R54" s="964"/>
    </row>
    <row r="90" spans="2:11" x14ac:dyDescent="0.25">
      <c r="B90" s="128"/>
      <c r="K90" s="128"/>
    </row>
    <row r="91" spans="2:11" x14ac:dyDescent="0.25">
      <c r="B91" s="129"/>
      <c r="K91" s="129"/>
    </row>
  </sheetData>
  <customSheetViews>
    <customSheetView guid="{C6DB9338-125F-4216-B781-9736B7EB9E61}" scale="130" showPageBreaks="1" showGridLines="0" printArea="1" view="pageBreakPreview">
      <selection activeCell="E48" sqref="E48"/>
      <pageMargins left="0.15748031496062992" right="0.15748031496062992" top="0.39370078740157483" bottom="0.39370078740157483" header="0" footer="0"/>
      <printOptions horizontalCentered="1"/>
      <pageSetup scale="61" orientation="portrait" r:id="rId1"/>
      <headerFooter alignWithMargins="0">
        <oddFooter>&amp;A</oddFooter>
      </headerFooter>
    </customSheetView>
  </customSheetViews>
  <mergeCells count="2">
    <mergeCell ref="B54:I54"/>
    <mergeCell ref="K54:R54"/>
  </mergeCells>
  <phoneticPr fontId="2" type="noConversion"/>
  <hyperlinks>
    <hyperlink ref="S2" location="contenido!A1" display="volver al índice"/>
  </hyperlinks>
  <pageMargins left="0.39370078740157483" right="0.39370078740157483" top="0.39370078740157483" bottom="0.39370078740157483" header="0" footer="0"/>
  <pageSetup scale="75" orientation="portrait" r:id="rId2"/>
  <headerFooter differentOddEven="1" alignWithMargins="0">
    <oddFooter>&amp;C&amp;11 6</oddFooter>
    <evenFooter>&amp;C7</evenFooter>
  </headerFooter>
  <colBreaks count="1" manualBreakCount="1">
    <brk id="9" max="5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75"/>
  <sheetViews>
    <sheetView showGridLines="0" view="pageBreakPreview" topLeftCell="A34" zoomScale="110" zoomScaleNormal="100" zoomScaleSheetLayoutView="110" workbookViewId="0">
      <selection activeCell="F65" sqref="F65"/>
    </sheetView>
  </sheetViews>
  <sheetFormatPr baseColWidth="10" defaultRowHeight="13.2" x14ac:dyDescent="0.25"/>
  <cols>
    <col min="1" max="1" width="3" customWidth="1"/>
    <col min="2" max="2" width="18.5546875" customWidth="1"/>
    <col min="3" max="13" width="9.6640625" customWidth="1"/>
    <col min="14" max="14" width="3" customWidth="1"/>
    <col min="17" max="17" width="11.44140625" customWidth="1"/>
  </cols>
  <sheetData>
    <row r="2" spans="1:15" ht="18" x14ac:dyDescent="0.3">
      <c r="A2" s="964" t="s">
        <v>351</v>
      </c>
      <c r="B2" s="964"/>
      <c r="C2" s="964"/>
      <c r="D2" s="964"/>
      <c r="E2" s="964"/>
      <c r="F2" s="964"/>
      <c r="G2" s="964"/>
      <c r="H2" s="964"/>
      <c r="I2" s="964"/>
      <c r="J2" s="964"/>
      <c r="K2" s="964"/>
      <c r="L2" s="964"/>
      <c r="M2" s="964"/>
      <c r="N2" s="964"/>
      <c r="O2" s="148" t="s">
        <v>226</v>
      </c>
    </row>
    <row r="3" spans="1:15" ht="15.75" customHeight="1" x14ac:dyDescent="0.3"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</row>
    <row r="31" spans="2:2" x14ac:dyDescent="0.25">
      <c r="B31" s="131" t="s">
        <v>352</v>
      </c>
    </row>
    <row r="32" spans="2:2" x14ac:dyDescent="0.25">
      <c r="B32" s="132" t="s">
        <v>288</v>
      </c>
    </row>
    <row r="34" spans="2:15" ht="15.6" x14ac:dyDescent="0.3">
      <c r="B34" s="13" t="s">
        <v>522</v>
      </c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O34" s="148" t="s">
        <v>226</v>
      </c>
    </row>
    <row r="35" spans="2:15" x14ac:dyDescent="0.25">
      <c r="B35" s="13" t="s">
        <v>341</v>
      </c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</row>
    <row r="36" spans="2:15" ht="6" customHeight="1" x14ac:dyDescent="0.25"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</row>
    <row r="37" spans="2:15" ht="15.6" x14ac:dyDescent="0.25">
      <c r="B37" s="190" t="s">
        <v>276</v>
      </c>
      <c r="C37" s="190">
        <v>2001</v>
      </c>
      <c r="D37" s="190">
        <v>2002</v>
      </c>
      <c r="E37" s="190">
        <v>2003</v>
      </c>
      <c r="F37" s="190">
        <v>2004</v>
      </c>
      <c r="G37" s="190">
        <v>2005</v>
      </c>
      <c r="H37" s="190">
        <v>2006</v>
      </c>
      <c r="I37" s="190">
        <v>2007</v>
      </c>
      <c r="J37" s="190">
        <v>2008</v>
      </c>
      <c r="K37" s="190">
        <v>2009</v>
      </c>
      <c r="L37" s="627">
        <v>2010</v>
      </c>
      <c r="M37" s="627" t="s">
        <v>520</v>
      </c>
    </row>
    <row r="38" spans="2:15" x14ac:dyDescent="0.25">
      <c r="B38" s="240"/>
      <c r="C38" s="258"/>
      <c r="D38" s="240"/>
      <c r="E38" s="240"/>
      <c r="F38" s="240"/>
      <c r="G38" s="240"/>
      <c r="H38" s="240"/>
      <c r="I38" s="240"/>
      <c r="J38" s="240"/>
      <c r="K38" s="240"/>
      <c r="L38" s="240"/>
      <c r="M38" s="240"/>
    </row>
    <row r="39" spans="2:15" x14ac:dyDescent="0.25">
      <c r="B39" s="242" t="s">
        <v>19</v>
      </c>
      <c r="C39" s="192">
        <v>2.89</v>
      </c>
      <c r="D39" s="192">
        <v>2.91</v>
      </c>
      <c r="E39" s="192">
        <v>2.93</v>
      </c>
      <c r="F39" s="192">
        <v>3.11</v>
      </c>
      <c r="G39" s="192">
        <v>3.67</v>
      </c>
      <c r="H39" s="192">
        <v>3.75</v>
      </c>
      <c r="I39" s="192">
        <v>3.97</v>
      </c>
      <c r="J39" s="192">
        <v>4.22</v>
      </c>
      <c r="K39" s="192">
        <v>5.0599999999999996</v>
      </c>
      <c r="L39" s="267">
        <v>5.45</v>
      </c>
      <c r="M39" s="267">
        <v>5.48</v>
      </c>
    </row>
    <row r="40" spans="2:15" x14ac:dyDescent="0.25">
      <c r="B40" s="243" t="s">
        <v>20</v>
      </c>
      <c r="C40" s="194">
        <v>3.79</v>
      </c>
      <c r="D40" s="194">
        <v>3.81</v>
      </c>
      <c r="E40" s="194">
        <v>3.78</v>
      </c>
      <c r="F40" s="194">
        <v>4.28</v>
      </c>
      <c r="G40" s="194">
        <v>4.7300000000000004</v>
      </c>
      <c r="H40" s="268">
        <v>4.8</v>
      </c>
      <c r="I40" s="194">
        <v>4.7699999999999996</v>
      </c>
      <c r="J40" s="194">
        <v>4.72</v>
      </c>
      <c r="K40" s="194">
        <v>4.8600000000000003</v>
      </c>
      <c r="L40" s="268">
        <v>5.3</v>
      </c>
      <c r="M40" s="268">
        <v>4.92</v>
      </c>
    </row>
    <row r="41" spans="2:15" x14ac:dyDescent="0.25">
      <c r="B41" s="244" t="s">
        <v>21</v>
      </c>
      <c r="C41" s="196">
        <v>5.09</v>
      </c>
      <c r="D41" s="196">
        <v>3.81</v>
      </c>
      <c r="E41" s="196">
        <v>3.95</v>
      </c>
      <c r="F41" s="196">
        <v>4.17</v>
      </c>
      <c r="G41" s="196">
        <v>6.15</v>
      </c>
      <c r="H41" s="196">
        <v>6.26</v>
      </c>
      <c r="I41" s="196">
        <v>6.88</v>
      </c>
      <c r="J41" s="196">
        <v>7.34</v>
      </c>
      <c r="K41" s="196">
        <v>8.48</v>
      </c>
      <c r="L41" s="269">
        <v>8.0299999999999994</v>
      </c>
      <c r="M41" s="269">
        <v>6.94</v>
      </c>
    </row>
    <row r="42" spans="2:15" x14ac:dyDescent="0.25">
      <c r="B42" s="243" t="s">
        <v>22</v>
      </c>
      <c r="C42" s="194">
        <v>3.93</v>
      </c>
      <c r="D42" s="194">
        <v>3.68</v>
      </c>
      <c r="E42" s="194">
        <v>3.27</v>
      </c>
      <c r="F42" s="268">
        <v>4</v>
      </c>
      <c r="G42" s="268">
        <v>4.5</v>
      </c>
      <c r="H42" s="194">
        <v>4.75</v>
      </c>
      <c r="I42" s="194">
        <v>4.97</v>
      </c>
      <c r="J42" s="194">
        <v>5.38</v>
      </c>
      <c r="K42" s="194">
        <v>6.19</v>
      </c>
      <c r="L42" s="268">
        <v>6.41</v>
      </c>
      <c r="M42" s="268">
        <v>6.86</v>
      </c>
    </row>
    <row r="43" spans="2:15" x14ac:dyDescent="0.25">
      <c r="B43" s="244" t="s">
        <v>275</v>
      </c>
      <c r="C43" s="196">
        <v>3.07</v>
      </c>
      <c r="D43" s="196">
        <v>3.27</v>
      </c>
      <c r="E43" s="269">
        <v>3.4</v>
      </c>
      <c r="F43" s="196">
        <v>3.51</v>
      </c>
      <c r="G43" s="196">
        <v>3.67</v>
      </c>
      <c r="H43" s="196">
        <v>3.87</v>
      </c>
      <c r="I43" s="196">
        <v>4.0199999999999996</v>
      </c>
      <c r="J43" s="196">
        <v>4.45</v>
      </c>
      <c r="K43" s="269">
        <v>4.8</v>
      </c>
      <c r="L43" s="269">
        <v>4.84</v>
      </c>
      <c r="M43" s="269">
        <v>4.9400000000000004</v>
      </c>
    </row>
    <row r="44" spans="2:15" x14ac:dyDescent="0.25">
      <c r="B44" s="243" t="s">
        <v>23</v>
      </c>
      <c r="C44" s="194">
        <v>5.32</v>
      </c>
      <c r="D44" s="194">
        <v>3.56</v>
      </c>
      <c r="E44" s="194">
        <v>4.08</v>
      </c>
      <c r="F44" s="194">
        <v>4.8499999999999996</v>
      </c>
      <c r="G44" s="194">
        <v>5.35</v>
      </c>
      <c r="H44" s="194">
        <v>6.11</v>
      </c>
      <c r="I44" s="194">
        <v>6.4</v>
      </c>
      <c r="J44" s="194">
        <v>6.71</v>
      </c>
      <c r="K44" s="194">
        <v>7.07</v>
      </c>
      <c r="L44" s="268">
        <v>7.41</v>
      </c>
      <c r="M44" s="268">
        <v>8.4499999999999993</v>
      </c>
    </row>
    <row r="45" spans="2:15" x14ac:dyDescent="0.25">
      <c r="B45" s="244" t="s">
        <v>24</v>
      </c>
      <c r="C45" s="196">
        <v>2.67</v>
      </c>
      <c r="D45" s="196">
        <v>2.61</v>
      </c>
      <c r="E45" s="196">
        <v>2.81</v>
      </c>
      <c r="F45" s="196">
        <v>3.15</v>
      </c>
      <c r="G45" s="196">
        <v>3.15</v>
      </c>
      <c r="H45" s="196">
        <v>3.41</v>
      </c>
      <c r="I45" s="196">
        <v>3.53</v>
      </c>
      <c r="J45" s="196">
        <v>3.58</v>
      </c>
      <c r="K45" s="196">
        <v>3.74</v>
      </c>
      <c r="L45" s="269">
        <v>3.91</v>
      </c>
      <c r="M45" s="269">
        <v>4.26</v>
      </c>
    </row>
    <row r="46" spans="2:15" x14ac:dyDescent="0.25">
      <c r="B46" s="243" t="s">
        <v>25</v>
      </c>
      <c r="C46" s="194">
        <v>3.08</v>
      </c>
      <c r="D46" s="194">
        <v>3.21</v>
      </c>
      <c r="E46" s="194">
        <v>3.25</v>
      </c>
      <c r="F46" s="194">
        <v>3.61</v>
      </c>
      <c r="G46" s="194">
        <v>4.1100000000000003</v>
      </c>
      <c r="H46" s="194">
        <v>4.13</v>
      </c>
      <c r="I46" s="268">
        <v>4.3499999999999996</v>
      </c>
      <c r="J46" s="194">
        <v>4.59</v>
      </c>
      <c r="K46" s="194">
        <v>4.92</v>
      </c>
      <c r="L46" s="268">
        <v>4.6500000000000004</v>
      </c>
      <c r="M46" s="268">
        <v>4.8600000000000003</v>
      </c>
    </row>
    <row r="47" spans="2:15" x14ac:dyDescent="0.25">
      <c r="B47" s="244" t="s">
        <v>26</v>
      </c>
      <c r="C47" s="196">
        <v>4.53</v>
      </c>
      <c r="D47" s="196">
        <v>3.56</v>
      </c>
      <c r="E47" s="269">
        <v>5</v>
      </c>
      <c r="F47" s="196">
        <v>5.37</v>
      </c>
      <c r="G47" s="196">
        <v>6.05</v>
      </c>
      <c r="H47" s="269">
        <v>6.3</v>
      </c>
      <c r="I47" s="196">
        <v>7.19</v>
      </c>
      <c r="J47" s="196">
        <v>7.68</v>
      </c>
      <c r="K47" s="269">
        <v>8.9</v>
      </c>
      <c r="L47" s="269">
        <v>8.82</v>
      </c>
      <c r="M47" s="269">
        <v>8.92</v>
      </c>
    </row>
    <row r="48" spans="2:15" x14ac:dyDescent="0.25">
      <c r="B48" s="243" t="s">
        <v>27</v>
      </c>
      <c r="C48" s="194">
        <v>4.21</v>
      </c>
      <c r="D48" s="194">
        <v>3.75</v>
      </c>
      <c r="E48" s="194">
        <v>3.68</v>
      </c>
      <c r="F48" s="194">
        <v>3.71</v>
      </c>
      <c r="G48" s="268">
        <v>3.8</v>
      </c>
      <c r="H48" s="194">
        <v>3.92</v>
      </c>
      <c r="I48" s="194">
        <v>4.2300000000000004</v>
      </c>
      <c r="J48" s="194">
        <v>4.49</v>
      </c>
      <c r="K48" s="194">
        <v>5.66</v>
      </c>
      <c r="L48" s="268">
        <v>4.87</v>
      </c>
      <c r="M48" s="268">
        <v>5.03</v>
      </c>
    </row>
    <row r="49" spans="2:13" x14ac:dyDescent="0.25">
      <c r="B49" s="244" t="s">
        <v>28</v>
      </c>
      <c r="C49" s="196">
        <v>2.69</v>
      </c>
      <c r="D49" s="196">
        <v>2.75</v>
      </c>
      <c r="E49" s="196">
        <v>2.88</v>
      </c>
      <c r="F49" s="196">
        <v>3.18</v>
      </c>
      <c r="G49" s="196">
        <v>4.03</v>
      </c>
      <c r="H49" s="196">
        <v>3.52</v>
      </c>
      <c r="I49" s="196">
        <v>3.71</v>
      </c>
      <c r="J49" s="196">
        <v>3.91</v>
      </c>
      <c r="K49" s="196">
        <v>3.91</v>
      </c>
      <c r="L49" s="269">
        <v>4.1900000000000004</v>
      </c>
      <c r="M49" s="269">
        <v>4.67</v>
      </c>
    </row>
    <row r="50" spans="2:13" x14ac:dyDescent="0.25">
      <c r="B50" s="243" t="s">
        <v>29</v>
      </c>
      <c r="C50" s="194">
        <v>4.6500000000000004</v>
      </c>
      <c r="D50" s="268">
        <v>4.4000000000000004</v>
      </c>
      <c r="E50" s="194">
        <v>4.8600000000000003</v>
      </c>
      <c r="F50" s="194">
        <v>5.26</v>
      </c>
      <c r="G50" s="194">
        <v>5.83</v>
      </c>
      <c r="H50" s="194">
        <v>4.75</v>
      </c>
      <c r="I50" s="194">
        <v>4.6500000000000004</v>
      </c>
      <c r="J50" s="194">
        <v>4.72</v>
      </c>
      <c r="K50" s="194">
        <v>6.12</v>
      </c>
      <c r="L50" s="268">
        <v>6.62</v>
      </c>
      <c r="M50" s="268">
        <v>6.85</v>
      </c>
    </row>
    <row r="51" spans="2:13" x14ac:dyDescent="0.25">
      <c r="B51" s="244" t="s">
        <v>30</v>
      </c>
      <c r="C51" s="196">
        <v>3.14</v>
      </c>
      <c r="D51" s="196">
        <v>3.24</v>
      </c>
      <c r="E51" s="196">
        <v>3.25</v>
      </c>
      <c r="F51" s="196">
        <v>3.31</v>
      </c>
      <c r="G51" s="196">
        <v>3.57</v>
      </c>
      <c r="H51" s="196">
        <v>3.63</v>
      </c>
      <c r="I51" s="196">
        <v>3.91</v>
      </c>
      <c r="J51" s="196">
        <v>4.3899999999999997</v>
      </c>
      <c r="K51" s="269">
        <v>4.5</v>
      </c>
      <c r="L51" s="269">
        <v>4.59</v>
      </c>
      <c r="M51" s="269">
        <v>4.67</v>
      </c>
    </row>
    <row r="52" spans="2:13" x14ac:dyDescent="0.25">
      <c r="B52" s="243" t="s">
        <v>31</v>
      </c>
      <c r="C52" s="194">
        <v>2.98</v>
      </c>
      <c r="D52" s="194">
        <v>2.95</v>
      </c>
      <c r="E52" s="194">
        <v>2.67</v>
      </c>
      <c r="F52" s="194">
        <v>3.21</v>
      </c>
      <c r="G52" s="194">
        <v>3.38</v>
      </c>
      <c r="H52" s="194">
        <v>3.49</v>
      </c>
      <c r="I52" s="268">
        <v>3.7</v>
      </c>
      <c r="J52" s="194">
        <v>4.1500000000000004</v>
      </c>
      <c r="K52" s="194">
        <v>4.25</v>
      </c>
      <c r="L52" s="268">
        <v>4.25</v>
      </c>
      <c r="M52" s="268">
        <v>4.63</v>
      </c>
    </row>
    <row r="53" spans="2:13" x14ac:dyDescent="0.25">
      <c r="B53" s="244" t="s">
        <v>32</v>
      </c>
      <c r="C53" s="196">
        <v>3.26</v>
      </c>
      <c r="D53" s="196">
        <v>3.15</v>
      </c>
      <c r="E53" s="269">
        <v>3.2</v>
      </c>
      <c r="F53" s="196">
        <v>3.48</v>
      </c>
      <c r="G53" s="196">
        <v>3.57</v>
      </c>
      <c r="H53" s="196">
        <v>3.68</v>
      </c>
      <c r="I53" s="196">
        <v>4.09</v>
      </c>
      <c r="J53" s="196">
        <v>4.38</v>
      </c>
      <c r="K53" s="196">
        <v>6.06</v>
      </c>
      <c r="L53" s="269">
        <v>5.9</v>
      </c>
      <c r="M53" s="269">
        <v>5.85</v>
      </c>
    </row>
    <row r="54" spans="2:13" x14ac:dyDescent="0.25">
      <c r="B54" s="243" t="s">
        <v>273</v>
      </c>
      <c r="C54" s="194">
        <v>3.14</v>
      </c>
      <c r="D54" s="194">
        <v>3.14</v>
      </c>
      <c r="E54" s="194">
        <v>3.36</v>
      </c>
      <c r="F54" s="194">
        <v>3.82</v>
      </c>
      <c r="G54" s="194">
        <v>3.97</v>
      </c>
      <c r="H54" s="194">
        <v>4.25</v>
      </c>
      <c r="I54" s="194">
        <v>4.45</v>
      </c>
      <c r="J54" s="194">
        <v>4.3600000000000003</v>
      </c>
      <c r="K54" s="194">
        <v>4.74</v>
      </c>
      <c r="L54" s="268">
        <v>5</v>
      </c>
      <c r="M54" s="268">
        <v>4.91</v>
      </c>
    </row>
    <row r="55" spans="2:13" x14ac:dyDescent="0.25">
      <c r="B55" s="244" t="s">
        <v>33</v>
      </c>
      <c r="C55" s="196">
        <v>4.72</v>
      </c>
      <c r="D55" s="196">
        <v>4.62</v>
      </c>
      <c r="E55" s="196">
        <v>4.55</v>
      </c>
      <c r="F55" s="196">
        <v>4.67</v>
      </c>
      <c r="G55" s="196">
        <v>4.6500000000000004</v>
      </c>
      <c r="H55" s="196">
        <v>4.6399999999999997</v>
      </c>
      <c r="I55" s="196">
        <v>5.04</v>
      </c>
      <c r="J55" s="196">
        <v>4.72</v>
      </c>
      <c r="K55" s="269">
        <v>5</v>
      </c>
      <c r="L55" s="269">
        <v>4.8600000000000003</v>
      </c>
      <c r="M55" s="269">
        <v>4.8499999999999996</v>
      </c>
    </row>
    <row r="56" spans="2:13" x14ac:dyDescent="0.25">
      <c r="B56" s="243" t="s">
        <v>34</v>
      </c>
      <c r="C56" s="194">
        <v>4.33</v>
      </c>
      <c r="D56" s="194">
        <v>3.98</v>
      </c>
      <c r="E56" s="194">
        <v>3.35</v>
      </c>
      <c r="F56" s="194">
        <v>3.49</v>
      </c>
      <c r="G56" s="194">
        <v>3.49</v>
      </c>
      <c r="H56" s="194">
        <v>3.42</v>
      </c>
      <c r="I56" s="194">
        <v>3.44</v>
      </c>
      <c r="J56" s="194">
        <v>3.68</v>
      </c>
      <c r="K56" s="268">
        <v>4.2</v>
      </c>
      <c r="L56" s="268">
        <v>4.3</v>
      </c>
      <c r="M56" s="268">
        <v>5.0599999999999996</v>
      </c>
    </row>
    <row r="57" spans="2:13" x14ac:dyDescent="0.25">
      <c r="B57" s="244" t="s">
        <v>35</v>
      </c>
      <c r="C57" s="196">
        <v>3.51</v>
      </c>
      <c r="D57" s="196">
        <v>3.04</v>
      </c>
      <c r="E57" s="196">
        <v>3.44</v>
      </c>
      <c r="F57" s="196">
        <v>3.55</v>
      </c>
      <c r="G57" s="196">
        <v>3.65</v>
      </c>
      <c r="H57" s="196">
        <v>3.56</v>
      </c>
      <c r="I57" s="196">
        <v>3.69</v>
      </c>
      <c r="J57" s="196">
        <v>3.92</v>
      </c>
      <c r="K57" s="196">
        <v>4.1399999999999997</v>
      </c>
      <c r="L57" s="269">
        <v>4.3600000000000003</v>
      </c>
      <c r="M57" s="269">
        <v>4.41</v>
      </c>
    </row>
    <row r="58" spans="2:13" x14ac:dyDescent="0.25">
      <c r="B58" s="243" t="s">
        <v>36</v>
      </c>
      <c r="C58" s="194">
        <v>4.66</v>
      </c>
      <c r="D58" s="194">
        <v>4.37</v>
      </c>
      <c r="E58" s="194">
        <v>4.66</v>
      </c>
      <c r="F58" s="194">
        <v>5.57</v>
      </c>
      <c r="G58" s="194">
        <v>5.83</v>
      </c>
      <c r="H58" s="194">
        <v>6.03</v>
      </c>
      <c r="I58" s="194">
        <v>6.27</v>
      </c>
      <c r="J58" s="194">
        <v>5.87</v>
      </c>
      <c r="K58" s="268">
        <v>5.7</v>
      </c>
      <c r="L58" s="268">
        <v>5.82</v>
      </c>
      <c r="M58" s="268">
        <v>5.87</v>
      </c>
    </row>
    <row r="59" spans="2:13" x14ac:dyDescent="0.25">
      <c r="B59" s="244" t="s">
        <v>37</v>
      </c>
      <c r="C59" s="196">
        <v>2.86</v>
      </c>
      <c r="D59" s="196">
        <v>3.07</v>
      </c>
      <c r="E59" s="196">
        <v>3.22</v>
      </c>
      <c r="F59" s="196">
        <v>3.47</v>
      </c>
      <c r="G59" s="196">
        <v>3.57</v>
      </c>
      <c r="H59" s="196">
        <v>3.92</v>
      </c>
      <c r="I59" s="196">
        <v>4.5199999999999996</v>
      </c>
      <c r="J59" s="196">
        <v>4.78</v>
      </c>
      <c r="K59" s="196">
        <v>5.26</v>
      </c>
      <c r="L59" s="269">
        <v>5.36</v>
      </c>
      <c r="M59" s="269">
        <v>5.27</v>
      </c>
    </row>
    <row r="60" spans="2:13" x14ac:dyDescent="0.25">
      <c r="B60" s="243" t="s">
        <v>38</v>
      </c>
      <c r="C60" s="194">
        <v>3.48</v>
      </c>
      <c r="D60" s="194">
        <v>3.63</v>
      </c>
      <c r="E60" s="194">
        <v>3.47</v>
      </c>
      <c r="F60" s="194">
        <v>3.53</v>
      </c>
      <c r="G60" s="194">
        <v>3.69</v>
      </c>
      <c r="H60" s="194">
        <v>3.82</v>
      </c>
      <c r="I60" s="194">
        <v>3.98</v>
      </c>
      <c r="J60" s="194">
        <v>4.21</v>
      </c>
      <c r="K60" s="194">
        <v>4.42</v>
      </c>
      <c r="L60" s="268">
        <v>4.54</v>
      </c>
      <c r="M60" s="268">
        <v>4.84</v>
      </c>
    </row>
    <row r="61" spans="2:13" x14ac:dyDescent="0.25">
      <c r="B61" s="244" t="s">
        <v>39</v>
      </c>
      <c r="C61" s="196">
        <v>3.35</v>
      </c>
      <c r="D61" s="269">
        <v>3.4</v>
      </c>
      <c r="E61" s="196">
        <v>3.69</v>
      </c>
      <c r="F61" s="196">
        <v>3.69</v>
      </c>
      <c r="G61" s="196">
        <v>3.68</v>
      </c>
      <c r="H61" s="196">
        <v>3.19</v>
      </c>
      <c r="I61" s="196">
        <v>3.47</v>
      </c>
      <c r="J61" s="196">
        <v>3.68</v>
      </c>
      <c r="K61" s="269">
        <v>4.0999999999999996</v>
      </c>
      <c r="L61" s="269">
        <v>4.37</v>
      </c>
      <c r="M61" s="269">
        <v>4.8899999999999997</v>
      </c>
    </row>
    <row r="62" spans="2:13" x14ac:dyDescent="0.25">
      <c r="B62" s="243" t="s">
        <v>40</v>
      </c>
      <c r="C62" s="194">
        <v>2.96</v>
      </c>
      <c r="D62" s="194">
        <v>3.11</v>
      </c>
      <c r="E62" s="194">
        <v>3.09</v>
      </c>
      <c r="F62" s="194">
        <v>3.35</v>
      </c>
      <c r="G62" s="194">
        <v>3.63</v>
      </c>
      <c r="H62" s="194">
        <v>3.46</v>
      </c>
      <c r="I62" s="194">
        <v>4.07</v>
      </c>
      <c r="J62" s="194">
        <v>4.45</v>
      </c>
      <c r="K62" s="194">
        <v>4.68</v>
      </c>
      <c r="L62" s="268">
        <v>4.99</v>
      </c>
      <c r="M62" s="268">
        <v>5.0199999999999996</v>
      </c>
    </row>
    <row r="63" spans="2:13" x14ac:dyDescent="0.25">
      <c r="B63" s="244" t="s">
        <v>41</v>
      </c>
      <c r="C63" s="196">
        <v>3.07</v>
      </c>
      <c r="D63" s="196">
        <v>3.23</v>
      </c>
      <c r="E63" s="196">
        <v>3.26</v>
      </c>
      <c r="F63" s="196">
        <v>3.42</v>
      </c>
      <c r="G63" s="196">
        <v>3.42</v>
      </c>
      <c r="H63" s="196">
        <v>3.39</v>
      </c>
      <c r="I63" s="196">
        <v>3.68</v>
      </c>
      <c r="J63" s="196">
        <v>4.1500000000000004</v>
      </c>
      <c r="K63" s="196">
        <v>4.51</v>
      </c>
      <c r="L63" s="269">
        <v>4.78</v>
      </c>
      <c r="M63" s="269">
        <v>4.91</v>
      </c>
    </row>
    <row r="64" spans="2:13" x14ac:dyDescent="0.25">
      <c r="B64" s="243" t="s">
        <v>42</v>
      </c>
      <c r="C64" s="194">
        <v>3.71</v>
      </c>
      <c r="D64" s="194">
        <v>3.72</v>
      </c>
      <c r="E64" s="194">
        <v>3.79</v>
      </c>
      <c r="F64" s="194">
        <v>3.95</v>
      </c>
      <c r="G64" s="194">
        <v>3.98</v>
      </c>
      <c r="H64" s="194">
        <v>4.13</v>
      </c>
      <c r="I64" s="194">
        <v>4.47</v>
      </c>
      <c r="J64" s="194">
        <v>4.8600000000000003</v>
      </c>
      <c r="K64" s="194">
        <v>5.08</v>
      </c>
      <c r="L64" s="268">
        <v>5.22</v>
      </c>
      <c r="M64" s="268">
        <v>5.5</v>
      </c>
    </row>
    <row r="65" spans="2:13" x14ac:dyDescent="0.25">
      <c r="B65" s="244" t="s">
        <v>43</v>
      </c>
      <c r="C65" s="196">
        <v>3.58</v>
      </c>
      <c r="D65" s="196">
        <v>2.94</v>
      </c>
      <c r="E65" s="196">
        <v>2.94</v>
      </c>
      <c r="F65" s="269">
        <v>3.4</v>
      </c>
      <c r="G65" s="196">
        <v>3.44</v>
      </c>
      <c r="H65" s="196">
        <v>3.35</v>
      </c>
      <c r="I65" s="196">
        <v>3.35</v>
      </c>
      <c r="J65" s="269">
        <v>3.4</v>
      </c>
      <c r="K65" s="196">
        <v>3.42</v>
      </c>
      <c r="L65" s="269">
        <v>3.55</v>
      </c>
      <c r="M65" s="269">
        <v>3.91</v>
      </c>
    </row>
    <row r="66" spans="2:13" x14ac:dyDescent="0.25">
      <c r="B66" s="243" t="s">
        <v>44</v>
      </c>
      <c r="C66" s="194">
        <v>4.3099999999999996</v>
      </c>
      <c r="D66" s="194">
        <v>4.21</v>
      </c>
      <c r="E66" s="194">
        <v>3.94</v>
      </c>
      <c r="F66" s="194">
        <v>4.1900000000000004</v>
      </c>
      <c r="G66" s="194">
        <v>4.5199999999999996</v>
      </c>
      <c r="H66" s="194">
        <v>3.83</v>
      </c>
      <c r="I66" s="194">
        <v>3.65</v>
      </c>
      <c r="J66" s="194">
        <v>3.92</v>
      </c>
      <c r="K66" s="194">
        <v>5.89</v>
      </c>
      <c r="L66" s="268">
        <v>5.71</v>
      </c>
      <c r="M66" s="268">
        <v>5.62</v>
      </c>
    </row>
    <row r="67" spans="2:13" x14ac:dyDescent="0.25">
      <c r="B67" s="244" t="s">
        <v>45</v>
      </c>
      <c r="C67" s="269">
        <v>3.3</v>
      </c>
      <c r="D67" s="196">
        <v>2.99</v>
      </c>
      <c r="E67" s="196">
        <v>3.23</v>
      </c>
      <c r="F67" s="196">
        <v>3.54</v>
      </c>
      <c r="G67" s="196">
        <v>3.75</v>
      </c>
      <c r="H67" s="196">
        <v>3.65</v>
      </c>
      <c r="I67" s="196">
        <v>4.1500000000000004</v>
      </c>
      <c r="J67" s="196">
        <v>4.43</v>
      </c>
      <c r="K67" s="196">
        <v>3.73</v>
      </c>
      <c r="L67" s="269">
        <v>3.67</v>
      </c>
      <c r="M67" s="269">
        <v>4.2</v>
      </c>
    </row>
    <row r="68" spans="2:13" x14ac:dyDescent="0.25">
      <c r="B68" s="243" t="s">
        <v>274</v>
      </c>
      <c r="C68" s="194">
        <v>2.42</v>
      </c>
      <c r="D68" s="194">
        <v>2.33</v>
      </c>
      <c r="E68" s="194">
        <v>3.24</v>
      </c>
      <c r="F68" s="194">
        <v>3.32</v>
      </c>
      <c r="G68" s="194">
        <v>3.51</v>
      </c>
      <c r="H68" s="194">
        <v>3.08</v>
      </c>
      <c r="I68" s="194">
        <v>3.46</v>
      </c>
      <c r="J68" s="194">
        <v>3.74</v>
      </c>
      <c r="K68" s="194">
        <v>4.34</v>
      </c>
      <c r="L68" s="268">
        <v>4.8499999999999996</v>
      </c>
      <c r="M68" s="268">
        <v>4.9800000000000004</v>
      </c>
    </row>
    <row r="69" spans="2:13" x14ac:dyDescent="0.25">
      <c r="B69" s="244" t="s">
        <v>46</v>
      </c>
      <c r="C69" s="196">
        <v>4.45</v>
      </c>
      <c r="D69" s="196">
        <v>3.69</v>
      </c>
      <c r="E69" s="196">
        <v>4.07</v>
      </c>
      <c r="F69" s="269">
        <v>4.4000000000000004</v>
      </c>
      <c r="G69" s="196">
        <v>4.6399999999999997</v>
      </c>
      <c r="H69" s="196">
        <v>4.1900000000000004</v>
      </c>
      <c r="I69" s="196">
        <v>4.79</v>
      </c>
      <c r="J69" s="196">
        <v>5.08</v>
      </c>
      <c r="K69" s="196">
        <v>7.65</v>
      </c>
      <c r="L69" s="269">
        <v>4.84</v>
      </c>
      <c r="M69" s="269">
        <v>5.36</v>
      </c>
    </row>
    <row r="70" spans="2:13" x14ac:dyDescent="0.25">
      <c r="B70" s="245" t="s">
        <v>47</v>
      </c>
      <c r="C70" s="198">
        <v>3.77</v>
      </c>
      <c r="D70" s="198">
        <v>3.19</v>
      </c>
      <c r="E70" s="198">
        <v>3.48</v>
      </c>
      <c r="F70" s="198">
        <v>3.62</v>
      </c>
      <c r="G70" s="198">
        <v>3.75</v>
      </c>
      <c r="H70" s="270">
        <v>3.9</v>
      </c>
      <c r="I70" s="198">
        <v>3.86</v>
      </c>
      <c r="J70" s="198">
        <v>4.07</v>
      </c>
      <c r="K70" s="198">
        <v>4.46</v>
      </c>
      <c r="L70" s="270">
        <v>4.72</v>
      </c>
      <c r="M70" s="270">
        <v>4.75</v>
      </c>
    </row>
    <row r="71" spans="2:13" x14ac:dyDescent="0.25">
      <c r="B71" s="240"/>
      <c r="C71" s="261"/>
      <c r="D71" s="261"/>
      <c r="E71" s="261"/>
      <c r="F71" s="261"/>
      <c r="G71" s="261"/>
      <c r="H71" s="262"/>
      <c r="I71" s="261"/>
      <c r="J71" s="261"/>
      <c r="K71" s="261"/>
      <c r="L71" s="261"/>
      <c r="M71" s="261"/>
    </row>
    <row r="72" spans="2:13" ht="22.5" customHeight="1" x14ac:dyDescent="0.25">
      <c r="B72" s="190" t="s">
        <v>132</v>
      </c>
      <c r="C72" s="263">
        <v>3.2</v>
      </c>
      <c r="D72" s="190">
        <v>3.15</v>
      </c>
      <c r="E72" s="190">
        <v>3.22</v>
      </c>
      <c r="F72" s="263">
        <v>3.5</v>
      </c>
      <c r="G72" s="190">
        <v>3.76</v>
      </c>
      <c r="H72" s="190">
        <v>3.79</v>
      </c>
      <c r="I72" s="190">
        <v>4.03</v>
      </c>
      <c r="J72" s="190">
        <v>4.32</v>
      </c>
      <c r="K72" s="190">
        <v>4.74</v>
      </c>
      <c r="L72" s="627">
        <v>4.76</v>
      </c>
      <c r="M72" s="190">
        <v>4.9400000000000004</v>
      </c>
    </row>
    <row r="73" spans="2:13" ht="5.25" customHeight="1" x14ac:dyDescent="0.25">
      <c r="B73" s="264"/>
      <c r="C73" s="265"/>
      <c r="D73" s="265"/>
      <c r="E73" s="265"/>
      <c r="F73" s="266"/>
      <c r="G73" s="266"/>
      <c r="H73" s="266"/>
      <c r="I73" s="266"/>
      <c r="J73" s="266"/>
      <c r="K73" s="266"/>
      <c r="L73" s="266"/>
      <c r="M73" s="266"/>
    </row>
    <row r="74" spans="2:13" ht="12" customHeight="1" x14ac:dyDescent="0.25">
      <c r="B74" s="131" t="s">
        <v>353</v>
      </c>
      <c r="C74" s="265"/>
      <c r="D74" s="265"/>
      <c r="E74" s="265"/>
      <c r="F74" s="266"/>
      <c r="G74" s="266"/>
      <c r="H74" s="266"/>
      <c r="I74" s="266"/>
      <c r="J74" s="266"/>
      <c r="K74" s="266"/>
      <c r="L74" s="266"/>
      <c r="M74" s="266"/>
    </row>
    <row r="75" spans="2:13" x14ac:dyDescent="0.25">
      <c r="B75" s="132" t="s">
        <v>288</v>
      </c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</row>
  </sheetData>
  <mergeCells count="1">
    <mergeCell ref="A2:N2"/>
  </mergeCells>
  <hyperlinks>
    <hyperlink ref="O2" location="contenido!A1" display="volver al índice"/>
    <hyperlink ref="O34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1"/>
  <headerFooter alignWithMargins="0">
    <oddFooter>&amp;C&amp;11&amp;A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2D050"/>
  </sheetPr>
  <dimension ref="A2:J37"/>
  <sheetViews>
    <sheetView showGridLines="0" view="pageBreakPreview" zoomScaleNormal="100" zoomScaleSheetLayoutView="100" workbookViewId="0">
      <selection activeCell="B15" sqref="B15"/>
    </sheetView>
  </sheetViews>
  <sheetFormatPr baseColWidth="10" defaultRowHeight="13.2" x14ac:dyDescent="0.25"/>
  <cols>
    <col min="1" max="1" width="2.88671875" style="94" customWidth="1"/>
    <col min="2" max="2" width="58.33203125" customWidth="1"/>
    <col min="3" max="8" width="10.6640625" customWidth="1"/>
    <col min="9" max="9" width="3.109375" customWidth="1"/>
  </cols>
  <sheetData>
    <row r="2" spans="1:10" ht="18" x14ac:dyDescent="0.3">
      <c r="B2" s="123" t="s">
        <v>531</v>
      </c>
      <c r="J2" s="148" t="s">
        <v>226</v>
      </c>
    </row>
    <row r="3" spans="1:10" ht="15.6" x14ac:dyDescent="0.3">
      <c r="B3" s="123" t="s">
        <v>133</v>
      </c>
    </row>
    <row r="4" spans="1:10" ht="15.6" x14ac:dyDescent="0.3">
      <c r="B4" s="123" t="s">
        <v>289</v>
      </c>
    </row>
    <row r="5" spans="1:10" ht="15" customHeight="1" thickBot="1" x14ac:dyDescent="0.3">
      <c r="H5" s="124"/>
    </row>
    <row r="6" spans="1:10" s="29" customFormat="1" ht="31.5" customHeight="1" x14ac:dyDescent="0.25">
      <c r="A6" s="23"/>
      <c r="B6" s="190" t="s">
        <v>262</v>
      </c>
      <c r="C6" s="190">
        <v>2006</v>
      </c>
      <c r="D6" s="190">
        <v>2007</v>
      </c>
      <c r="E6" s="190">
        <v>2008</v>
      </c>
      <c r="F6" s="190">
        <v>2009</v>
      </c>
      <c r="G6" s="190">
        <v>2010</v>
      </c>
      <c r="H6" s="190">
        <v>2011</v>
      </c>
    </row>
    <row r="7" spans="1:10" ht="13.5" customHeight="1" thickBot="1" x14ac:dyDescent="0.3">
      <c r="A7" s="298"/>
      <c r="B7" s="139"/>
      <c r="C7" s="139"/>
      <c r="D7" s="139"/>
      <c r="E7" s="139"/>
      <c r="F7" s="139"/>
      <c r="G7" s="139"/>
      <c r="H7" s="139"/>
    </row>
    <row r="8" spans="1:10" ht="20.100000000000001" customHeight="1" x14ac:dyDescent="0.25">
      <c r="A8" s="293"/>
      <c r="B8" s="287" t="s">
        <v>263</v>
      </c>
      <c r="C8" s="293"/>
      <c r="D8" s="293"/>
      <c r="E8" s="293"/>
      <c r="F8" s="293"/>
      <c r="G8" s="293"/>
      <c r="H8" s="293"/>
    </row>
    <row r="9" spans="1:10" ht="30" customHeight="1" x14ac:dyDescent="0.25">
      <c r="A9" s="296"/>
      <c r="B9" s="152" t="s">
        <v>266</v>
      </c>
      <c r="C9" s="260">
        <v>12.09</v>
      </c>
      <c r="D9" s="260">
        <v>12.66</v>
      </c>
      <c r="E9" s="260">
        <v>13.36</v>
      </c>
      <c r="F9" s="260">
        <v>13.19</v>
      </c>
      <c r="G9" s="260">
        <v>13.24</v>
      </c>
      <c r="H9" s="260">
        <v>13.8</v>
      </c>
    </row>
    <row r="10" spans="1:10" ht="30" customHeight="1" x14ac:dyDescent="0.25">
      <c r="A10" s="294"/>
      <c r="B10" s="288" t="s">
        <v>264</v>
      </c>
      <c r="C10" s="259"/>
      <c r="D10" s="259"/>
      <c r="E10" s="259"/>
      <c r="F10" s="259"/>
      <c r="G10" s="259"/>
      <c r="H10" s="259"/>
    </row>
    <row r="11" spans="1:10" ht="30" customHeight="1" x14ac:dyDescent="0.25">
      <c r="A11" s="296"/>
      <c r="B11" s="152" t="s">
        <v>267</v>
      </c>
      <c r="C11" s="260">
        <v>29.72</v>
      </c>
      <c r="D11" s="260">
        <v>34.35</v>
      </c>
      <c r="E11" s="260">
        <v>37.520000000000003</v>
      </c>
      <c r="F11" s="260">
        <v>41.67</v>
      </c>
      <c r="G11" s="260">
        <v>46.81</v>
      </c>
      <c r="H11" s="260">
        <v>45</v>
      </c>
    </row>
    <row r="12" spans="1:10" ht="30" customHeight="1" x14ac:dyDescent="0.25">
      <c r="A12" s="294"/>
      <c r="B12" s="289" t="s">
        <v>268</v>
      </c>
      <c r="C12" s="294">
        <v>118.42</v>
      </c>
      <c r="D12" s="294">
        <v>123.75</v>
      </c>
      <c r="E12" s="294">
        <v>141.5</v>
      </c>
      <c r="F12" s="294">
        <v>152.43</v>
      </c>
      <c r="G12" s="294">
        <v>157.38999999999999</v>
      </c>
      <c r="H12" s="294">
        <v>157.01</v>
      </c>
    </row>
    <row r="13" spans="1:10" ht="30" customHeight="1" x14ac:dyDescent="0.25">
      <c r="A13" s="294"/>
      <c r="B13" s="290" t="s">
        <v>318</v>
      </c>
      <c r="C13" s="295" t="s">
        <v>254</v>
      </c>
      <c r="D13" s="295">
        <v>73.95</v>
      </c>
      <c r="E13" s="295">
        <v>83.32</v>
      </c>
      <c r="F13" s="295">
        <v>88.54</v>
      </c>
      <c r="G13" s="295">
        <v>91.98</v>
      </c>
      <c r="H13" s="295">
        <v>96.3</v>
      </c>
    </row>
    <row r="14" spans="1:10" ht="30" customHeight="1" x14ac:dyDescent="0.25">
      <c r="A14" s="296"/>
      <c r="B14" s="151" t="s">
        <v>319</v>
      </c>
      <c r="C14" s="296" t="s">
        <v>253</v>
      </c>
      <c r="D14" s="296">
        <v>70.33</v>
      </c>
      <c r="E14" s="296">
        <v>78.33</v>
      </c>
      <c r="F14" s="296">
        <v>81.459999999999994</v>
      </c>
      <c r="G14" s="296">
        <v>84.56</v>
      </c>
      <c r="H14" s="296">
        <v>87.43</v>
      </c>
    </row>
    <row r="15" spans="1:10" ht="30" customHeight="1" x14ac:dyDescent="0.25">
      <c r="A15" s="294"/>
      <c r="B15" s="290" t="s">
        <v>294</v>
      </c>
      <c r="C15" s="295">
        <v>73.06</v>
      </c>
      <c r="D15" s="295">
        <v>74.3</v>
      </c>
      <c r="E15" s="295">
        <v>72.400000000000006</v>
      </c>
      <c r="F15" s="295" t="s">
        <v>255</v>
      </c>
      <c r="G15" s="295" t="s">
        <v>255</v>
      </c>
      <c r="H15" s="295" t="s">
        <v>255</v>
      </c>
    </row>
    <row r="16" spans="1:10" ht="30" customHeight="1" x14ac:dyDescent="0.25">
      <c r="A16" s="294"/>
      <c r="B16" s="289" t="s">
        <v>293</v>
      </c>
      <c r="C16" s="294">
        <v>28.45</v>
      </c>
      <c r="D16" s="294">
        <v>35.700000000000003</v>
      </c>
      <c r="E16" s="294">
        <v>38.49</v>
      </c>
      <c r="F16" s="294">
        <v>38.909999999999997</v>
      </c>
      <c r="G16" s="294" t="s">
        <v>255</v>
      </c>
      <c r="H16" s="294" t="s">
        <v>255</v>
      </c>
    </row>
    <row r="17" spans="1:8" ht="30" customHeight="1" x14ac:dyDescent="0.25">
      <c r="A17" s="294"/>
      <c r="B17" s="290" t="s">
        <v>269</v>
      </c>
      <c r="C17" s="295">
        <v>111.49</v>
      </c>
      <c r="D17" s="295">
        <v>129.66999999999999</v>
      </c>
      <c r="E17" s="295">
        <v>136.97</v>
      </c>
      <c r="F17" s="295" t="s">
        <v>255</v>
      </c>
      <c r="G17" s="295" t="s">
        <v>255</v>
      </c>
      <c r="H17" s="295" t="s">
        <v>255</v>
      </c>
    </row>
    <row r="18" spans="1:8" ht="30" customHeight="1" x14ac:dyDescent="0.25">
      <c r="A18" s="296"/>
      <c r="B18" s="151" t="s">
        <v>270</v>
      </c>
      <c r="C18" s="296">
        <v>60.77</v>
      </c>
      <c r="D18" s="296">
        <v>67.95</v>
      </c>
      <c r="E18" s="296">
        <v>72.400000000000006</v>
      </c>
      <c r="F18" s="296">
        <v>71.25</v>
      </c>
      <c r="G18" s="296" t="s">
        <v>255</v>
      </c>
      <c r="H18" s="296" t="s">
        <v>255</v>
      </c>
    </row>
    <row r="19" spans="1:8" ht="30" customHeight="1" x14ac:dyDescent="0.25">
      <c r="A19" s="294"/>
      <c r="B19" s="291" t="s">
        <v>265</v>
      </c>
      <c r="C19" s="295"/>
      <c r="D19" s="295"/>
      <c r="E19" s="295"/>
      <c r="F19" s="295"/>
      <c r="G19" s="295"/>
      <c r="H19" s="295"/>
    </row>
    <row r="20" spans="1:8" ht="30" customHeight="1" x14ac:dyDescent="0.25">
      <c r="A20" s="294"/>
      <c r="B20" s="289" t="s">
        <v>271</v>
      </c>
      <c r="C20" s="294">
        <v>8.9600000000000009</v>
      </c>
      <c r="D20" s="294">
        <v>9.08</v>
      </c>
      <c r="E20" s="294">
        <v>10.44</v>
      </c>
      <c r="F20" s="294">
        <v>10.63</v>
      </c>
      <c r="G20" s="294" t="s">
        <v>255</v>
      </c>
      <c r="H20" s="294" t="s">
        <v>255</v>
      </c>
    </row>
    <row r="21" spans="1:8" ht="30" customHeight="1" x14ac:dyDescent="0.25">
      <c r="A21" s="294"/>
      <c r="B21" s="290" t="s">
        <v>297</v>
      </c>
      <c r="C21" s="295" t="s">
        <v>255</v>
      </c>
      <c r="D21" s="295" t="s">
        <v>255</v>
      </c>
      <c r="E21" s="295" t="s">
        <v>255</v>
      </c>
      <c r="F21" s="295">
        <v>9.9700000000000006</v>
      </c>
      <c r="G21" s="295">
        <v>10.100200000000001</v>
      </c>
      <c r="H21" s="295">
        <v>10.72</v>
      </c>
    </row>
    <row r="22" spans="1:8" ht="30" customHeight="1" x14ac:dyDescent="0.25">
      <c r="A22" s="294"/>
      <c r="B22" s="151" t="s">
        <v>298</v>
      </c>
      <c r="C22" s="294" t="s">
        <v>255</v>
      </c>
      <c r="D22" s="294" t="s">
        <v>255</v>
      </c>
      <c r="E22" s="294" t="s">
        <v>255</v>
      </c>
      <c r="F22" s="294">
        <v>11.05</v>
      </c>
      <c r="G22" s="294">
        <v>11.281675</v>
      </c>
      <c r="H22" s="294">
        <v>12.27</v>
      </c>
    </row>
    <row r="23" spans="1:8" ht="30" customHeight="1" x14ac:dyDescent="0.25">
      <c r="A23" s="294"/>
      <c r="B23" s="291" t="s">
        <v>51</v>
      </c>
      <c r="C23" s="295"/>
      <c r="D23" s="295"/>
      <c r="E23" s="295"/>
      <c r="F23" s="295"/>
      <c r="G23" s="295"/>
      <c r="H23" s="295"/>
    </row>
    <row r="24" spans="1:8" ht="30" customHeight="1" x14ac:dyDescent="0.25">
      <c r="A24" s="294"/>
      <c r="B24" s="289" t="s">
        <v>300</v>
      </c>
      <c r="C24" s="294">
        <v>8.8000000000000007</v>
      </c>
      <c r="D24" s="294">
        <v>9.6</v>
      </c>
      <c r="E24" s="294">
        <v>10.5</v>
      </c>
      <c r="F24" s="294">
        <v>11.3</v>
      </c>
      <c r="G24" s="294">
        <v>11.71</v>
      </c>
      <c r="H24" s="294" t="s">
        <v>255</v>
      </c>
    </row>
    <row r="25" spans="1:8" ht="30" customHeight="1" x14ac:dyDescent="0.25">
      <c r="A25" s="296"/>
      <c r="B25" s="152" t="s">
        <v>291</v>
      </c>
      <c r="C25" s="260">
        <v>8.1</v>
      </c>
      <c r="D25" s="260">
        <v>9.01</v>
      </c>
      <c r="E25" s="260">
        <v>9.93</v>
      </c>
      <c r="F25" s="260" t="s">
        <v>255</v>
      </c>
      <c r="G25" s="260" t="s">
        <v>255</v>
      </c>
      <c r="H25" s="260" t="s">
        <v>255</v>
      </c>
    </row>
    <row r="26" spans="1:8" ht="30" customHeight="1" x14ac:dyDescent="0.25">
      <c r="A26" s="296"/>
      <c r="B26" s="151" t="s">
        <v>292</v>
      </c>
      <c r="C26" s="296">
        <v>8.81</v>
      </c>
      <c r="D26" s="296">
        <v>9.6199999999999992</v>
      </c>
      <c r="E26" s="296">
        <v>10.52</v>
      </c>
      <c r="F26" s="296">
        <v>11.32</v>
      </c>
      <c r="G26" s="296">
        <v>11.7</v>
      </c>
      <c r="H26" s="296">
        <v>12.08</v>
      </c>
    </row>
    <row r="27" spans="1:8" ht="30" customHeight="1" x14ac:dyDescent="0.25">
      <c r="A27" s="294"/>
      <c r="B27" s="291" t="s">
        <v>279</v>
      </c>
      <c r="C27" s="295"/>
      <c r="D27" s="295"/>
      <c r="E27" s="295"/>
      <c r="F27" s="295"/>
      <c r="G27" s="295"/>
      <c r="H27" s="295"/>
    </row>
    <row r="28" spans="1:8" ht="30" customHeight="1" x14ac:dyDescent="0.25">
      <c r="A28" s="294"/>
      <c r="B28" s="151" t="s">
        <v>303</v>
      </c>
      <c r="C28" s="294">
        <v>9.6199999999999992</v>
      </c>
      <c r="D28" s="294">
        <v>10.42</v>
      </c>
      <c r="E28" s="294">
        <v>11.38</v>
      </c>
      <c r="F28" s="294">
        <v>12.09</v>
      </c>
      <c r="G28" s="294">
        <v>12.45</v>
      </c>
      <c r="H28" s="294">
        <v>12.89</v>
      </c>
    </row>
    <row r="29" spans="1:8" ht="30" customHeight="1" x14ac:dyDescent="0.25">
      <c r="A29" s="294"/>
      <c r="B29" s="290" t="s">
        <v>335</v>
      </c>
      <c r="C29" s="295">
        <v>9.49</v>
      </c>
      <c r="D29" s="295">
        <v>10.34</v>
      </c>
      <c r="E29" s="295">
        <v>11.09</v>
      </c>
      <c r="F29" s="295">
        <v>12.14</v>
      </c>
      <c r="G29" s="295" t="s">
        <v>255</v>
      </c>
      <c r="H29" s="295" t="s">
        <v>255</v>
      </c>
    </row>
    <row r="30" spans="1:8" ht="30" customHeight="1" x14ac:dyDescent="0.25">
      <c r="A30" s="296"/>
      <c r="B30" s="151" t="s">
        <v>290</v>
      </c>
      <c r="C30" s="296">
        <v>7.88</v>
      </c>
      <c r="D30" s="296">
        <v>8.57</v>
      </c>
      <c r="E30" s="296">
        <v>9.19</v>
      </c>
      <c r="F30" s="296">
        <v>9.94</v>
      </c>
      <c r="G30" s="296">
        <v>10.43</v>
      </c>
      <c r="H30" s="296">
        <v>10.71</v>
      </c>
    </row>
    <row r="31" spans="1:8" ht="30" customHeight="1" x14ac:dyDescent="0.25">
      <c r="A31" s="296"/>
      <c r="B31" s="290" t="s">
        <v>310</v>
      </c>
      <c r="C31" s="260">
        <v>9.36</v>
      </c>
      <c r="D31" s="260">
        <v>10.17</v>
      </c>
      <c r="E31" s="260">
        <v>11.02</v>
      </c>
      <c r="F31" s="260">
        <v>11.82</v>
      </c>
      <c r="G31" s="260">
        <v>11.5</v>
      </c>
      <c r="H31" s="260">
        <v>11.61</v>
      </c>
    </row>
    <row r="32" spans="1:8" ht="30" customHeight="1" thickBot="1" x14ac:dyDescent="0.3">
      <c r="A32" s="294"/>
      <c r="B32" s="292" t="s">
        <v>313</v>
      </c>
      <c r="C32" s="297">
        <v>9.2899999999999991</v>
      </c>
      <c r="D32" s="297">
        <v>10.23</v>
      </c>
      <c r="E32" s="297">
        <v>11.14</v>
      </c>
      <c r="F32" s="297">
        <v>11.68</v>
      </c>
      <c r="G32" s="297">
        <v>12.17</v>
      </c>
      <c r="H32" s="297">
        <v>12.75</v>
      </c>
    </row>
    <row r="33" spans="2:3" ht="15" customHeight="1" x14ac:dyDescent="0.25">
      <c r="B33" s="129" t="s">
        <v>256</v>
      </c>
    </row>
    <row r="34" spans="2:3" ht="15" customHeight="1" x14ac:dyDescent="0.25">
      <c r="B34" s="129" t="s">
        <v>345</v>
      </c>
    </row>
    <row r="35" spans="2:3" ht="15" customHeight="1" x14ac:dyDescent="0.25">
      <c r="B35" s="97" t="s">
        <v>334</v>
      </c>
      <c r="C35" s="19"/>
    </row>
    <row r="36" spans="2:3" ht="15" customHeight="1" x14ac:dyDescent="0.25">
      <c r="B36" s="97" t="s">
        <v>343</v>
      </c>
    </row>
    <row r="37" spans="2:3" ht="12.75" customHeight="1" x14ac:dyDescent="0.25"/>
  </sheetData>
  <customSheetViews>
    <customSheetView guid="{C6DB9338-125F-4216-B781-9736B7EB9E61}" scale="120" showPageBreaks="1" showGridLines="0" printArea="1" view="pageBreakPreview" topLeftCell="A46">
      <selection activeCell="B49" sqref="B49"/>
      <pageMargins left="0.19685039370078741" right="0.19685039370078741" top="0.39370078740157483" bottom="0.39370078740157483" header="0" footer="0"/>
      <printOptions horizontalCentered="1"/>
      <pageSetup scale="54" orientation="portrait" r:id="rId1"/>
      <headerFooter alignWithMargins="0">
        <oddFooter>&amp;A</oddFooter>
      </headerFooter>
    </customSheetView>
  </customSheetViews>
  <hyperlinks>
    <hyperlink ref="J2" location="contenido!A1" display="volver al índice"/>
  </hyperlinks>
  <pageMargins left="0.39370078740157483" right="0.39370078740157483" top="0.39370078740157483" bottom="0.39370078740157483" header="0" footer="0.19685039370078741"/>
  <pageSetup scale="75" orientation="portrait" r:id="rId2"/>
  <headerFooter differentOddEven="1" alignWithMargins="0">
    <oddFooter>&amp;C&amp;11 8</oddFooter>
    <evenFooter>&amp;C&amp;11 9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59</vt:i4>
      </vt:variant>
    </vt:vector>
  </HeadingPairs>
  <TitlesOfParts>
    <vt:vector size="116" baseType="lpstr">
      <vt:lpstr>Portada</vt:lpstr>
      <vt:lpstr>Contenido</vt:lpstr>
      <vt:lpstr>1</vt:lpstr>
      <vt:lpstr>2</vt:lpstr>
      <vt:lpstr>3</vt:lpstr>
      <vt:lpstr>4,5</vt:lpstr>
      <vt:lpstr>6,7</vt:lpstr>
      <vt:lpstr>8</vt:lpstr>
      <vt:lpstr>9</vt:lpstr>
      <vt:lpstr>10</vt:lpstr>
      <vt:lpstr>11,12</vt:lpstr>
      <vt:lpstr>13,14</vt:lpstr>
      <vt:lpstr>15,16</vt:lpstr>
      <vt:lpstr>17,18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Fuentes</vt:lpstr>
      <vt:lpstr>Contraportada</vt:lpstr>
      <vt:lpstr>'1'!Área_de_impresión</vt:lpstr>
      <vt:lpstr>'10'!Área_de_impresión</vt:lpstr>
      <vt:lpstr>'11,12'!Área_de_impresión</vt:lpstr>
      <vt:lpstr>'13,14'!Área_de_impresión</vt:lpstr>
      <vt:lpstr>'15,16'!Área_de_impresión</vt:lpstr>
      <vt:lpstr>'17,18'!Área_de_impresión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'24'!Área_de_impresión</vt:lpstr>
      <vt:lpstr>'25'!Área_de_impresión</vt:lpstr>
      <vt:lpstr>'26'!Área_de_impresión</vt:lpstr>
      <vt:lpstr>'27'!Área_de_impresión</vt:lpstr>
      <vt:lpstr>'28'!Área_de_impresión</vt:lpstr>
      <vt:lpstr>'29'!Área_de_impresión</vt:lpstr>
      <vt:lpstr>'3'!Área_de_impresión</vt:lpstr>
      <vt:lpstr>'30'!Área_de_impresión</vt:lpstr>
      <vt:lpstr>'31'!Área_de_impresión</vt:lpstr>
      <vt:lpstr>'32'!Área_de_impresión</vt:lpstr>
      <vt:lpstr>'33'!Área_de_impresión</vt:lpstr>
      <vt:lpstr>'34'!Área_de_impresión</vt:lpstr>
      <vt:lpstr>'35'!Área_de_impresión</vt:lpstr>
      <vt:lpstr>'36'!Área_de_impresión</vt:lpstr>
      <vt:lpstr>'37'!Área_de_impresión</vt:lpstr>
      <vt:lpstr>'38'!Área_de_impresión</vt:lpstr>
      <vt:lpstr>'39'!Área_de_impresión</vt:lpstr>
      <vt:lpstr>'4,5'!Área_de_impresión</vt:lpstr>
      <vt:lpstr>'40'!Área_de_impresión</vt:lpstr>
      <vt:lpstr>'41'!Área_de_impresión</vt:lpstr>
      <vt:lpstr>'42'!Área_de_impresión</vt:lpstr>
      <vt:lpstr>'43'!Área_de_impresión</vt:lpstr>
      <vt:lpstr>'44'!Área_de_impresión</vt:lpstr>
      <vt:lpstr>'45'!Área_de_impresión</vt:lpstr>
      <vt:lpstr>'46'!Área_de_impresión</vt:lpstr>
      <vt:lpstr>'47'!Área_de_impresión</vt:lpstr>
      <vt:lpstr>'48'!Área_de_impresión</vt:lpstr>
      <vt:lpstr>'49'!Área_de_impresión</vt:lpstr>
      <vt:lpstr>'50'!Área_de_impresión</vt:lpstr>
      <vt:lpstr>'51'!Área_de_impresión</vt:lpstr>
      <vt:lpstr>'52'!Área_de_impresión</vt:lpstr>
      <vt:lpstr>'53'!Área_de_impresión</vt:lpstr>
      <vt:lpstr>'54'!Área_de_impresión</vt:lpstr>
      <vt:lpstr>'55'!Área_de_impresión</vt:lpstr>
      <vt:lpstr>'56'!Área_de_impresión</vt:lpstr>
      <vt:lpstr>'57'!Área_de_impresión</vt:lpstr>
      <vt:lpstr>'58'!Área_de_impresión</vt:lpstr>
      <vt:lpstr>'59'!Área_de_impresión</vt:lpstr>
      <vt:lpstr>'6,7'!Área_de_impresión</vt:lpstr>
      <vt:lpstr>'8'!Área_de_impresión</vt:lpstr>
      <vt:lpstr>'9'!Área_de_impresión</vt:lpstr>
      <vt:lpstr>Contenido!Área_de_impresión</vt:lpstr>
      <vt:lpstr>Contraportada!Área_de_impresión</vt:lpstr>
      <vt:lpstr>Fuentes!Área_de_impresión</vt:lpstr>
      <vt:lpstr>Portada!Área_de_impresión</vt:lpstr>
      <vt:lpstr>'11,12'!OLE_LINK14</vt:lpstr>
      <vt:lpstr>'56'!OLE_LINK32</vt:lpstr>
    </vt:vector>
  </TitlesOfParts>
  <Company>Siap/Sagarpa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Benítez</dc:creator>
  <cp:lastModifiedBy>Análisis Estratégico 03</cp:lastModifiedBy>
  <cp:lastPrinted>2012-11-13T17:30:39Z</cp:lastPrinted>
  <dcterms:created xsi:type="dcterms:W3CDTF">2010-09-30T18:13:21Z</dcterms:created>
  <dcterms:modified xsi:type="dcterms:W3CDTF">2018-10-16T18:30:07Z</dcterms:modified>
</cp:coreProperties>
</file>